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250" windowHeight="6570" activeTab="0"/>
  </bookViews>
  <sheets>
    <sheet name="Taul1" sheetId="1" r:id="rId1"/>
    <sheet name="Taul1 (3)" sheetId="2" r:id="rId2"/>
    <sheet name="Taul1 (2)" sheetId="3" r:id="rId3"/>
    <sheet name="Taul2" sheetId="4" r:id="rId4"/>
    <sheet name="Taul3" sheetId="5" r:id="rId5"/>
  </sheets>
  <definedNames/>
  <calcPr fullCalcOnLoad="1"/>
</workbook>
</file>

<file path=xl/sharedStrings.xml><?xml version="1.0" encoding="utf-8"?>
<sst xmlns="http://schemas.openxmlformats.org/spreadsheetml/2006/main" count="66" uniqueCount="29">
  <si>
    <t>sari</t>
  </si>
  <si>
    <t>kari</t>
  </si>
  <si>
    <t>mari</t>
  </si>
  <si>
    <t>veikko</t>
  </si>
  <si>
    <t>urho</t>
  </si>
  <si>
    <t>tiina</t>
  </si>
  <si>
    <t>päivi</t>
  </si>
  <si>
    <t>ulla</t>
  </si>
  <si>
    <t>henkilö</t>
  </si>
  <si>
    <t>Onko palautettava</t>
  </si>
  <si>
    <t>Jos aikaa on jäljellä, tulee vastausteksti:</t>
  </si>
  <si>
    <t>Jos aika on mennyt umpeen tulee teksti:</t>
  </si>
  <si>
    <t>Lainan päättymis pvm:</t>
  </si>
  <si>
    <t>Vertaa lainauspäivää ja lainan päättymispäivää</t>
  </si>
  <si>
    <t>Aikaa on jäljellä</t>
  </si>
  <si>
    <t>MUISTUTUS</t>
  </si>
  <si>
    <t>"nyt on"</t>
  </si>
  <si>
    <t>Palauta tänään</t>
  </si>
  <si>
    <t>"Tänään" tulee teksti:</t>
  </si>
  <si>
    <t>Sisäkkäinen jos-funktio</t>
  </si>
  <si>
    <t>=JOS(C13&lt;D10;G5;JOS(C13=D10;G6;G7))</t>
  </si>
  <si>
    <t>Jos tarvitaan kolmea (tai enemmän) erilaista vastausta</t>
  </si>
  <si>
    <t>Valmis funktio kaavarivillä:</t>
  </si>
  <si>
    <t>Valmis funktio ohjatuilla kentillä:</t>
  </si>
  <si>
    <r>
      <t xml:space="preserve">Funktion sisällä kentät erotetaan toisistaan puolipisteellä    </t>
    </r>
    <r>
      <rPr>
        <b/>
        <sz val="20"/>
        <color indexed="10"/>
        <rFont val="Arial"/>
        <family val="2"/>
      </rPr>
      <t xml:space="preserve"> ;</t>
    </r>
  </si>
  <si>
    <t>Heikki</t>
  </si>
  <si>
    <t>Sirpa</t>
  </si>
  <si>
    <t>Sakkoa tulossa</t>
  </si>
  <si>
    <t>palautus yli 10 päivää myöhässä: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</si>
</sst>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[$-40B]d\.\ mmmm&quot;ta &quot;yyyy"/>
    <numFmt numFmtId="175" formatCode="[$-40B]dddd\ d\.\ mmmm\ yyyy"/>
    <numFmt numFmtId="176" formatCode="h\.mm\.ss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34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4" fontId="1" fillId="0" borderId="16" xfId="0" applyNumberFormat="1" applyFont="1" applyBorder="1" applyAlignment="1">
      <alignment horizontal="center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49" fontId="3" fillId="35" borderId="0" xfId="0" applyNumberFormat="1" applyFont="1" applyFill="1" applyAlignment="1">
      <alignment/>
    </xf>
    <xf numFmtId="14" fontId="1" fillId="0" borderId="13" xfId="0" applyNumberFormat="1" applyFont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15</xdr:col>
      <xdr:colOff>561975</xdr:colOff>
      <xdr:row>14</xdr:row>
      <xdr:rowOff>142875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61925"/>
          <a:ext cx="38195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19050</xdr:rowOff>
    </xdr:from>
    <xdr:to>
      <xdr:col>10</xdr:col>
      <xdr:colOff>390525</xdr:colOff>
      <xdr:row>17</xdr:row>
      <xdr:rowOff>66675</xdr:rowOff>
    </xdr:to>
    <xdr:sp>
      <xdr:nvSpPr>
        <xdr:cNvPr id="2" name="Suorakulmio 3"/>
        <xdr:cNvSpPr>
          <a:spLocks/>
        </xdr:cNvSpPr>
      </xdr:nvSpPr>
      <xdr:spPr>
        <a:xfrm>
          <a:off x="5600700" y="1476375"/>
          <a:ext cx="2066925" cy="2047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Sisäkkäinen Jos-funktio:
</a:t>
          </a:r>
          <a:r>
            <a:rPr lang="en-US" cap="none" sz="1100" b="1" i="0" u="none" baseline="0">
              <a:solidFill>
                <a:srgbClr val="000000"/>
              </a:solidFill>
            </a:rPr>
            <a:t> 1. Laita kursori kohtaan epätosi
</a:t>
          </a:r>
          <a:r>
            <a:rPr lang="en-US" cap="none" sz="1100" b="1" i="0" u="none" baseline="0">
              <a:solidFill>
                <a:srgbClr val="000000"/>
              </a:solidFill>
            </a:rPr>
            <a:t> 2. Klikkaa JOS (kulmasta)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3. Pääset laittamaan seuraavan
</a:t>
          </a:r>
          <a:r>
            <a:rPr lang="en-US" cap="none" sz="1100" b="1" i="0" u="none" baseline="0">
              <a:solidFill>
                <a:srgbClr val="000000"/>
              </a:solidFill>
            </a:rPr>
            <a:t>       väittämän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4.   ja kaksi lisävastausta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Nyt on yhteensä 3 vastausta</a:t>
          </a:r>
        </a:p>
      </xdr:txBody>
    </xdr:sp>
    <xdr:clientData/>
  </xdr:twoCellAnchor>
  <xdr:twoCellAnchor>
    <xdr:from>
      <xdr:col>11</xdr:col>
      <xdr:colOff>581025</xdr:colOff>
      <xdr:row>11</xdr:row>
      <xdr:rowOff>361950</xdr:rowOff>
    </xdr:from>
    <xdr:to>
      <xdr:col>12</xdr:col>
      <xdr:colOff>352425</xdr:colOff>
      <xdr:row>13</xdr:row>
      <xdr:rowOff>57150</xdr:rowOff>
    </xdr:to>
    <xdr:sp>
      <xdr:nvSpPr>
        <xdr:cNvPr id="3" name="Kuvaselitesuorakulmio 4"/>
        <xdr:cNvSpPr>
          <a:spLocks/>
        </xdr:cNvSpPr>
      </xdr:nvSpPr>
      <xdr:spPr>
        <a:xfrm>
          <a:off x="8677275" y="2152650"/>
          <a:ext cx="381000" cy="371475"/>
        </a:xfrm>
        <a:prstGeom prst="wedgeRectCallout">
          <a:avLst>
            <a:gd name="adj1" fmla="val 316041"/>
            <a:gd name="adj2" fmla="val 6743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47625</xdr:colOff>
      <xdr:row>2</xdr:row>
      <xdr:rowOff>66675</xdr:rowOff>
    </xdr:from>
    <xdr:to>
      <xdr:col>9</xdr:col>
      <xdr:colOff>428625</xdr:colOff>
      <xdr:row>4</xdr:row>
      <xdr:rowOff>104775</xdr:rowOff>
    </xdr:to>
    <xdr:sp>
      <xdr:nvSpPr>
        <xdr:cNvPr id="4" name="Kuvaselitesuorakulmio 6"/>
        <xdr:cNvSpPr>
          <a:spLocks/>
        </xdr:cNvSpPr>
      </xdr:nvSpPr>
      <xdr:spPr>
        <a:xfrm>
          <a:off x="6715125" y="390525"/>
          <a:ext cx="381000" cy="361950"/>
        </a:xfrm>
        <a:prstGeom prst="wedgeRectCallout">
          <a:avLst>
            <a:gd name="adj1" fmla="val 223541"/>
            <a:gd name="adj2" fmla="val 1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oneCell">
    <xdr:from>
      <xdr:col>11</xdr:col>
      <xdr:colOff>504825</xdr:colOff>
      <xdr:row>14</xdr:row>
      <xdr:rowOff>228600</xdr:rowOff>
    </xdr:from>
    <xdr:to>
      <xdr:col>14</xdr:col>
      <xdr:colOff>419100</xdr:colOff>
      <xdr:row>18</xdr:row>
      <xdr:rowOff>161925</xdr:rowOff>
    </xdr:to>
    <xdr:pic>
      <xdr:nvPicPr>
        <xdr:cNvPr id="5" name="Kuv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943225"/>
          <a:ext cx="1743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13</xdr:row>
      <xdr:rowOff>219075</xdr:rowOff>
    </xdr:from>
    <xdr:to>
      <xdr:col>11</xdr:col>
      <xdr:colOff>390525</xdr:colOff>
      <xdr:row>15</xdr:row>
      <xdr:rowOff>85725</xdr:rowOff>
    </xdr:to>
    <xdr:sp>
      <xdr:nvSpPr>
        <xdr:cNvPr id="6" name="Kuvaselitesuorakulmio 8"/>
        <xdr:cNvSpPr>
          <a:spLocks/>
        </xdr:cNvSpPr>
      </xdr:nvSpPr>
      <xdr:spPr>
        <a:xfrm>
          <a:off x="8105775" y="2686050"/>
          <a:ext cx="381000" cy="361950"/>
        </a:xfrm>
        <a:prstGeom prst="wedgeRectCallout">
          <a:avLst>
            <a:gd name="adj1" fmla="val 316041"/>
            <a:gd name="adj2" fmla="val 6743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800100</xdr:colOff>
      <xdr:row>16</xdr:row>
      <xdr:rowOff>28575</xdr:rowOff>
    </xdr:from>
    <xdr:to>
      <xdr:col>11</xdr:col>
      <xdr:colOff>361950</xdr:colOff>
      <xdr:row>17</xdr:row>
      <xdr:rowOff>142875</xdr:rowOff>
    </xdr:to>
    <xdr:sp>
      <xdr:nvSpPr>
        <xdr:cNvPr id="7" name="Kuvaselitesuorakulmio 9"/>
        <xdr:cNvSpPr>
          <a:spLocks/>
        </xdr:cNvSpPr>
      </xdr:nvSpPr>
      <xdr:spPr>
        <a:xfrm>
          <a:off x="8077200" y="3238500"/>
          <a:ext cx="381000" cy="361950"/>
        </a:xfrm>
        <a:prstGeom prst="wedgeRectCallout">
          <a:avLst>
            <a:gd name="adj1" fmla="val 143541"/>
            <a:gd name="adj2" fmla="val 200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5</xdr:col>
      <xdr:colOff>552450</xdr:colOff>
      <xdr:row>19</xdr:row>
      <xdr:rowOff>66675</xdr:rowOff>
    </xdr:from>
    <xdr:to>
      <xdr:col>8</xdr:col>
      <xdr:colOff>523875</xdr:colOff>
      <xdr:row>22</xdr:row>
      <xdr:rowOff>152400</xdr:rowOff>
    </xdr:to>
    <xdr:pic>
      <xdr:nvPicPr>
        <xdr:cNvPr id="8" name="Kuva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4019550"/>
          <a:ext cx="2219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15</xdr:col>
      <xdr:colOff>561975</xdr:colOff>
      <xdr:row>14</xdr:row>
      <xdr:rowOff>142875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61925"/>
          <a:ext cx="38195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19050</xdr:rowOff>
    </xdr:from>
    <xdr:to>
      <xdr:col>10</xdr:col>
      <xdr:colOff>390525</xdr:colOff>
      <xdr:row>17</xdr:row>
      <xdr:rowOff>66675</xdr:rowOff>
    </xdr:to>
    <xdr:sp>
      <xdr:nvSpPr>
        <xdr:cNvPr id="2" name="Suorakulmio 2"/>
        <xdr:cNvSpPr>
          <a:spLocks/>
        </xdr:cNvSpPr>
      </xdr:nvSpPr>
      <xdr:spPr>
        <a:xfrm>
          <a:off x="5600700" y="1476375"/>
          <a:ext cx="2066925" cy="2047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Sisäkkäinen Jos-funktio:
</a:t>
          </a:r>
          <a:r>
            <a:rPr lang="en-US" cap="none" sz="1100" b="1" i="0" u="none" baseline="0">
              <a:solidFill>
                <a:srgbClr val="000000"/>
              </a:solidFill>
            </a:rPr>
            <a:t> 1. Laita kursori kohtaan epätosi
</a:t>
          </a:r>
          <a:r>
            <a:rPr lang="en-US" cap="none" sz="1100" b="1" i="0" u="none" baseline="0">
              <a:solidFill>
                <a:srgbClr val="000000"/>
              </a:solidFill>
            </a:rPr>
            <a:t> 2. Klikkaa JOS (kulmasta)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3. Pääset laittamaan seuraavan
</a:t>
          </a:r>
          <a:r>
            <a:rPr lang="en-US" cap="none" sz="1100" b="1" i="0" u="none" baseline="0">
              <a:solidFill>
                <a:srgbClr val="000000"/>
              </a:solidFill>
            </a:rPr>
            <a:t>       väittämän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4.   ja kaksi lisävastausta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Nyt on yhteensä 3 vastausta</a:t>
          </a:r>
        </a:p>
      </xdr:txBody>
    </xdr:sp>
    <xdr:clientData/>
  </xdr:twoCellAnchor>
  <xdr:twoCellAnchor>
    <xdr:from>
      <xdr:col>11</xdr:col>
      <xdr:colOff>581025</xdr:colOff>
      <xdr:row>11</xdr:row>
      <xdr:rowOff>361950</xdr:rowOff>
    </xdr:from>
    <xdr:to>
      <xdr:col>12</xdr:col>
      <xdr:colOff>352425</xdr:colOff>
      <xdr:row>13</xdr:row>
      <xdr:rowOff>57150</xdr:rowOff>
    </xdr:to>
    <xdr:sp>
      <xdr:nvSpPr>
        <xdr:cNvPr id="3" name="Kuvaselitesuorakulmio 4"/>
        <xdr:cNvSpPr>
          <a:spLocks/>
        </xdr:cNvSpPr>
      </xdr:nvSpPr>
      <xdr:spPr>
        <a:xfrm>
          <a:off x="8677275" y="2152650"/>
          <a:ext cx="381000" cy="371475"/>
        </a:xfrm>
        <a:prstGeom prst="wedgeRectCallout">
          <a:avLst>
            <a:gd name="adj1" fmla="val 316041"/>
            <a:gd name="adj2" fmla="val 6743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47625</xdr:colOff>
      <xdr:row>2</xdr:row>
      <xdr:rowOff>66675</xdr:rowOff>
    </xdr:from>
    <xdr:to>
      <xdr:col>9</xdr:col>
      <xdr:colOff>428625</xdr:colOff>
      <xdr:row>4</xdr:row>
      <xdr:rowOff>104775</xdr:rowOff>
    </xdr:to>
    <xdr:sp>
      <xdr:nvSpPr>
        <xdr:cNvPr id="4" name="Kuvaselitesuorakulmio 6"/>
        <xdr:cNvSpPr>
          <a:spLocks/>
        </xdr:cNvSpPr>
      </xdr:nvSpPr>
      <xdr:spPr>
        <a:xfrm>
          <a:off x="6715125" y="390525"/>
          <a:ext cx="381000" cy="361950"/>
        </a:xfrm>
        <a:prstGeom prst="wedgeRectCallout">
          <a:avLst>
            <a:gd name="adj1" fmla="val 223541"/>
            <a:gd name="adj2" fmla="val 1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oneCell">
    <xdr:from>
      <xdr:col>11</xdr:col>
      <xdr:colOff>504825</xdr:colOff>
      <xdr:row>14</xdr:row>
      <xdr:rowOff>228600</xdr:rowOff>
    </xdr:from>
    <xdr:to>
      <xdr:col>14</xdr:col>
      <xdr:colOff>419100</xdr:colOff>
      <xdr:row>18</xdr:row>
      <xdr:rowOff>161925</xdr:rowOff>
    </xdr:to>
    <xdr:pic>
      <xdr:nvPicPr>
        <xdr:cNvPr id="5" name="Kuv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943225"/>
          <a:ext cx="1743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13</xdr:row>
      <xdr:rowOff>219075</xdr:rowOff>
    </xdr:from>
    <xdr:to>
      <xdr:col>11</xdr:col>
      <xdr:colOff>390525</xdr:colOff>
      <xdr:row>15</xdr:row>
      <xdr:rowOff>85725</xdr:rowOff>
    </xdr:to>
    <xdr:sp>
      <xdr:nvSpPr>
        <xdr:cNvPr id="6" name="Kuvaselitesuorakulmio 8"/>
        <xdr:cNvSpPr>
          <a:spLocks/>
        </xdr:cNvSpPr>
      </xdr:nvSpPr>
      <xdr:spPr>
        <a:xfrm>
          <a:off x="8105775" y="2686050"/>
          <a:ext cx="381000" cy="361950"/>
        </a:xfrm>
        <a:prstGeom prst="wedgeRectCallout">
          <a:avLst>
            <a:gd name="adj1" fmla="val 316041"/>
            <a:gd name="adj2" fmla="val 6743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800100</xdr:colOff>
      <xdr:row>16</xdr:row>
      <xdr:rowOff>28575</xdr:rowOff>
    </xdr:from>
    <xdr:to>
      <xdr:col>11</xdr:col>
      <xdr:colOff>361950</xdr:colOff>
      <xdr:row>17</xdr:row>
      <xdr:rowOff>142875</xdr:rowOff>
    </xdr:to>
    <xdr:sp>
      <xdr:nvSpPr>
        <xdr:cNvPr id="7" name="Kuvaselitesuorakulmio 9"/>
        <xdr:cNvSpPr>
          <a:spLocks/>
        </xdr:cNvSpPr>
      </xdr:nvSpPr>
      <xdr:spPr>
        <a:xfrm>
          <a:off x="8077200" y="3238500"/>
          <a:ext cx="381000" cy="361950"/>
        </a:xfrm>
        <a:prstGeom prst="wedgeRectCallout">
          <a:avLst>
            <a:gd name="adj1" fmla="val 143541"/>
            <a:gd name="adj2" fmla="val 200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5</xdr:col>
      <xdr:colOff>552450</xdr:colOff>
      <xdr:row>19</xdr:row>
      <xdr:rowOff>66675</xdr:rowOff>
    </xdr:from>
    <xdr:to>
      <xdr:col>8</xdr:col>
      <xdr:colOff>523875</xdr:colOff>
      <xdr:row>22</xdr:row>
      <xdr:rowOff>152400</xdr:rowOff>
    </xdr:to>
    <xdr:pic>
      <xdr:nvPicPr>
        <xdr:cNvPr id="8" name="Kuva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4019550"/>
          <a:ext cx="2219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15</xdr:col>
      <xdr:colOff>561975</xdr:colOff>
      <xdr:row>14</xdr:row>
      <xdr:rowOff>142875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61925"/>
          <a:ext cx="38195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8</xdr:row>
      <xdr:rowOff>47625</xdr:rowOff>
    </xdr:from>
    <xdr:to>
      <xdr:col>10</xdr:col>
      <xdr:colOff>285750</xdr:colOff>
      <xdr:row>16</xdr:row>
      <xdr:rowOff>180975</xdr:rowOff>
    </xdr:to>
    <xdr:sp>
      <xdr:nvSpPr>
        <xdr:cNvPr id="2" name="Suorakulmio 2"/>
        <xdr:cNvSpPr>
          <a:spLocks/>
        </xdr:cNvSpPr>
      </xdr:nvSpPr>
      <xdr:spPr>
        <a:xfrm>
          <a:off x="5495925" y="1343025"/>
          <a:ext cx="2066925" cy="2047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Sisäkkäinen Jos-funktio:
</a:t>
          </a:r>
          <a:r>
            <a:rPr lang="en-US" cap="none" sz="1100" b="1" i="0" u="none" baseline="0">
              <a:solidFill>
                <a:srgbClr val="000000"/>
              </a:solidFill>
            </a:rPr>
            <a:t> 1. Laita kursori kohtaan epätosi
</a:t>
          </a:r>
          <a:r>
            <a:rPr lang="en-US" cap="none" sz="1100" b="1" i="0" u="none" baseline="0">
              <a:solidFill>
                <a:srgbClr val="000000"/>
              </a:solidFill>
            </a:rPr>
            <a:t> 2. Klikkaa JOS (kulmasta)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3. Pääset laittamaan seuraavan
</a:t>
          </a:r>
          <a:r>
            <a:rPr lang="en-US" cap="none" sz="1100" b="1" i="0" u="none" baseline="0">
              <a:solidFill>
                <a:srgbClr val="000000"/>
              </a:solidFill>
            </a:rPr>
            <a:t>       väittämän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4.   ja kaksi lisävastausta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Nyt on yhteensä 3 vastausta</a:t>
          </a:r>
        </a:p>
      </xdr:txBody>
    </xdr:sp>
    <xdr:clientData/>
  </xdr:twoCellAnchor>
  <xdr:twoCellAnchor>
    <xdr:from>
      <xdr:col>11</xdr:col>
      <xdr:colOff>581025</xdr:colOff>
      <xdr:row>11</xdr:row>
      <xdr:rowOff>361950</xdr:rowOff>
    </xdr:from>
    <xdr:to>
      <xdr:col>12</xdr:col>
      <xdr:colOff>352425</xdr:colOff>
      <xdr:row>13</xdr:row>
      <xdr:rowOff>57150</xdr:rowOff>
    </xdr:to>
    <xdr:sp>
      <xdr:nvSpPr>
        <xdr:cNvPr id="3" name="Kuvaselitesuorakulmio 3"/>
        <xdr:cNvSpPr>
          <a:spLocks/>
        </xdr:cNvSpPr>
      </xdr:nvSpPr>
      <xdr:spPr>
        <a:xfrm>
          <a:off x="8677275" y="2152650"/>
          <a:ext cx="381000" cy="371475"/>
        </a:xfrm>
        <a:prstGeom prst="wedgeRectCallout">
          <a:avLst>
            <a:gd name="adj1" fmla="val 316041"/>
            <a:gd name="adj2" fmla="val 6743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47625</xdr:colOff>
      <xdr:row>2</xdr:row>
      <xdr:rowOff>66675</xdr:rowOff>
    </xdr:from>
    <xdr:to>
      <xdr:col>9</xdr:col>
      <xdr:colOff>428625</xdr:colOff>
      <xdr:row>4</xdr:row>
      <xdr:rowOff>104775</xdr:rowOff>
    </xdr:to>
    <xdr:sp>
      <xdr:nvSpPr>
        <xdr:cNvPr id="4" name="Kuvaselitesuorakulmio 4"/>
        <xdr:cNvSpPr>
          <a:spLocks/>
        </xdr:cNvSpPr>
      </xdr:nvSpPr>
      <xdr:spPr>
        <a:xfrm>
          <a:off x="6715125" y="390525"/>
          <a:ext cx="381000" cy="361950"/>
        </a:xfrm>
        <a:prstGeom prst="wedgeRectCallout">
          <a:avLst>
            <a:gd name="adj1" fmla="val 223541"/>
            <a:gd name="adj2" fmla="val 1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oneCell">
    <xdr:from>
      <xdr:col>11</xdr:col>
      <xdr:colOff>504825</xdr:colOff>
      <xdr:row>14</xdr:row>
      <xdr:rowOff>228600</xdr:rowOff>
    </xdr:from>
    <xdr:to>
      <xdr:col>14</xdr:col>
      <xdr:colOff>419100</xdr:colOff>
      <xdr:row>18</xdr:row>
      <xdr:rowOff>161925</xdr:rowOff>
    </xdr:to>
    <xdr:pic>
      <xdr:nvPicPr>
        <xdr:cNvPr id="5" name="Kuv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943225"/>
          <a:ext cx="1743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13</xdr:row>
      <xdr:rowOff>219075</xdr:rowOff>
    </xdr:from>
    <xdr:to>
      <xdr:col>11</xdr:col>
      <xdr:colOff>390525</xdr:colOff>
      <xdr:row>15</xdr:row>
      <xdr:rowOff>85725</xdr:rowOff>
    </xdr:to>
    <xdr:sp>
      <xdr:nvSpPr>
        <xdr:cNvPr id="6" name="Kuvaselitesuorakulmio 6"/>
        <xdr:cNvSpPr>
          <a:spLocks/>
        </xdr:cNvSpPr>
      </xdr:nvSpPr>
      <xdr:spPr>
        <a:xfrm>
          <a:off x="8105775" y="2686050"/>
          <a:ext cx="381000" cy="361950"/>
        </a:xfrm>
        <a:prstGeom prst="wedgeRectCallout">
          <a:avLst>
            <a:gd name="adj1" fmla="val 316041"/>
            <a:gd name="adj2" fmla="val 6743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800100</xdr:colOff>
      <xdr:row>16</xdr:row>
      <xdr:rowOff>28575</xdr:rowOff>
    </xdr:from>
    <xdr:to>
      <xdr:col>11</xdr:col>
      <xdr:colOff>361950</xdr:colOff>
      <xdr:row>17</xdr:row>
      <xdr:rowOff>142875</xdr:rowOff>
    </xdr:to>
    <xdr:sp>
      <xdr:nvSpPr>
        <xdr:cNvPr id="7" name="Kuvaselitesuorakulmio 7"/>
        <xdr:cNvSpPr>
          <a:spLocks/>
        </xdr:cNvSpPr>
      </xdr:nvSpPr>
      <xdr:spPr>
        <a:xfrm>
          <a:off x="8077200" y="3238500"/>
          <a:ext cx="381000" cy="361950"/>
        </a:xfrm>
        <a:prstGeom prst="wedgeRectCallout">
          <a:avLst>
            <a:gd name="adj1" fmla="val 143541"/>
            <a:gd name="adj2" fmla="val 200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5</xdr:col>
      <xdr:colOff>552450</xdr:colOff>
      <xdr:row>19</xdr:row>
      <xdr:rowOff>66675</xdr:rowOff>
    </xdr:from>
    <xdr:to>
      <xdr:col>8</xdr:col>
      <xdr:colOff>523875</xdr:colOff>
      <xdr:row>22</xdr:row>
      <xdr:rowOff>152400</xdr:rowOff>
    </xdr:to>
    <xdr:pic>
      <xdr:nvPicPr>
        <xdr:cNvPr id="8" name="Kuva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4019550"/>
          <a:ext cx="2219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2.8515625" style="0" customWidth="1"/>
    <col min="7" max="7" width="15.421875" style="0" customWidth="1"/>
    <col min="9" max="9" width="11.140625" style="0" customWidth="1"/>
    <col min="11" max="11" width="12.28125" style="0" customWidth="1"/>
  </cols>
  <sheetData>
    <row r="1" spans="2:3" ht="12.75">
      <c r="B1" s="16" t="s">
        <v>19</v>
      </c>
      <c r="C1" s="16"/>
    </row>
    <row r="2" spans="4:7" ht="12.75">
      <c r="D2" s="16" t="s">
        <v>21</v>
      </c>
      <c r="E2" s="16"/>
      <c r="F2" s="16"/>
      <c r="G2" s="15"/>
    </row>
    <row r="4" ht="12.75">
      <c r="C4" s="1" t="s">
        <v>13</v>
      </c>
    </row>
    <row r="5" spans="4:7" ht="12.75">
      <c r="D5" s="1"/>
      <c r="E5" s="20" t="s">
        <v>10</v>
      </c>
      <c r="G5" s="1" t="s">
        <v>14</v>
      </c>
    </row>
    <row r="6" spans="3:7" ht="12.75">
      <c r="C6" s="1"/>
      <c r="E6" s="20" t="s">
        <v>18</v>
      </c>
      <c r="G6" s="1" t="s">
        <v>17</v>
      </c>
    </row>
    <row r="7" spans="4:8" ht="12.75">
      <c r="D7" s="1"/>
      <c r="E7" s="20" t="s">
        <v>11</v>
      </c>
      <c r="G7" s="1" t="s">
        <v>15</v>
      </c>
      <c r="H7">
        <v>10</v>
      </c>
    </row>
    <row r="8" spans="3:8" ht="12.75">
      <c r="C8" s="1"/>
      <c r="E8" s="20" t="s">
        <v>28</v>
      </c>
      <c r="G8" s="1" t="s">
        <v>27</v>
      </c>
      <c r="H8" s="1">
        <v>10</v>
      </c>
    </row>
    <row r="9" ht="12.75">
      <c r="D9" s="1" t="s">
        <v>12</v>
      </c>
    </row>
    <row r="10" spans="3:4" ht="12.75">
      <c r="C10" s="1"/>
      <c r="D10" s="2">
        <v>36083</v>
      </c>
    </row>
    <row r="11" ht="13.5" thickBot="1"/>
    <row r="12" spans="2:8" ht="33.75" customHeight="1">
      <c r="B12" s="5" t="s">
        <v>8</v>
      </c>
      <c r="C12" s="6" t="s">
        <v>16</v>
      </c>
      <c r="D12" s="7" t="s">
        <v>9</v>
      </c>
      <c r="E12" s="8"/>
      <c r="G12" s="1"/>
      <c r="H12" s="1"/>
    </row>
    <row r="13" spans="2:8" ht="19.5" customHeight="1">
      <c r="B13" s="9" t="s">
        <v>0</v>
      </c>
      <c r="C13" s="3">
        <v>36078</v>
      </c>
      <c r="D13" s="19" t="str">
        <f>IF(C13&lt;$D$10,$G$5,IF(C13=$D$10,$G$6,IF(C13-$D$10&lt;=$H$7,$G$7,IF(C13-$D$10&gt;$H$8,$G$8))))</f>
        <v>Aikaa on jäljellä</v>
      </c>
      <c r="E13" s="10" t="str">
        <f>IF(D13='Taul1 (3)'!D13,"O I K E I N","oho")</f>
        <v>O I K E I N</v>
      </c>
      <c r="H13" s="1"/>
    </row>
    <row r="14" spans="2:7" ht="19.5" customHeight="1">
      <c r="B14" s="9" t="s">
        <v>1</v>
      </c>
      <c r="C14" s="3">
        <v>36082</v>
      </c>
      <c r="D14" s="19" t="str">
        <f aca="true" t="shared" si="0" ref="D14:D22">IF(C14&lt;$D$10,$G$5,IF(C14=$D$10,$G$6,IF(C14-$D$10&lt;=$H$7,$G$7,IF(C14-$D$10&gt;$H$8,$G$8))))</f>
        <v>Aikaa on jäljellä</v>
      </c>
      <c r="E14" s="10" t="str">
        <f>IF(D14='Taul1 (3)'!D14,"O I K E I N","oho")</f>
        <v>O I K E I N</v>
      </c>
      <c r="G14" s="1"/>
    </row>
    <row r="15" spans="2:5" ht="19.5" customHeight="1">
      <c r="B15" s="9" t="s">
        <v>2</v>
      </c>
      <c r="C15" s="3">
        <v>36083</v>
      </c>
      <c r="D15" s="19" t="str">
        <f t="shared" si="0"/>
        <v>Palauta tänään</v>
      </c>
      <c r="E15" s="10" t="str">
        <f>IF(D15='Taul1 (3)'!D15,"O I K E I N","oho")</f>
        <v>O I K E I N</v>
      </c>
    </row>
    <row r="16" spans="2:5" ht="19.5" customHeight="1">
      <c r="B16" s="9" t="s">
        <v>3</v>
      </c>
      <c r="C16" s="3">
        <v>36091</v>
      </c>
      <c r="D16" s="19" t="str">
        <f t="shared" si="0"/>
        <v>MUISTUTUS</v>
      </c>
      <c r="E16" s="10" t="str">
        <f>IF(D16='Taul1 (3)'!D16,"O I K E I N","oho")</f>
        <v>O I K E I N</v>
      </c>
    </row>
    <row r="17" spans="2:5" ht="19.5" customHeight="1">
      <c r="B17" s="9" t="s">
        <v>4</v>
      </c>
      <c r="C17" s="3">
        <v>36093</v>
      </c>
      <c r="D17" s="19" t="str">
        <f t="shared" si="0"/>
        <v>MUISTUTUS</v>
      </c>
      <c r="E17" s="10" t="str">
        <f>IF(D17='Taul1 (3)'!D17,"O I K E I N","oho")</f>
        <v>O I K E I N</v>
      </c>
    </row>
    <row r="18" spans="2:5" ht="19.5" customHeight="1">
      <c r="B18" s="9" t="s">
        <v>5</v>
      </c>
      <c r="C18" s="3">
        <v>36094</v>
      </c>
      <c r="D18" s="19" t="str">
        <f t="shared" si="0"/>
        <v>Sakkoa tulossa</v>
      </c>
      <c r="E18" s="10" t="str">
        <f>IF(D18='Taul1 (3)'!D18,"O I K E I N","oho")</f>
        <v>O I K E I N</v>
      </c>
    </row>
    <row r="19" spans="2:7" ht="19.5" customHeight="1">
      <c r="B19" s="9" t="s">
        <v>26</v>
      </c>
      <c r="C19" s="3">
        <v>36084</v>
      </c>
      <c r="D19" s="19" t="str">
        <f t="shared" si="0"/>
        <v>MUISTUTUS</v>
      </c>
      <c r="E19" s="10" t="str">
        <f>IF(D19='Taul1 (3)'!D19,"O I K E I N","oho")</f>
        <v>O I K E I N</v>
      </c>
      <c r="G19" s="1" t="s">
        <v>23</v>
      </c>
    </row>
    <row r="20" spans="2:5" ht="19.5" customHeight="1">
      <c r="B20" s="9" t="s">
        <v>25</v>
      </c>
      <c r="C20" s="3">
        <v>36083</v>
      </c>
      <c r="D20" s="19" t="str">
        <f t="shared" si="0"/>
        <v>Palauta tänään</v>
      </c>
      <c r="E20" s="10" t="str">
        <f>IF(D20='Taul1 (3)'!D20,"O I K E I N","oho")</f>
        <v>O I K E I N</v>
      </c>
    </row>
    <row r="21" spans="2:5" ht="19.5" customHeight="1">
      <c r="B21" s="9" t="s">
        <v>6</v>
      </c>
      <c r="C21" s="3">
        <v>36095</v>
      </c>
      <c r="D21" s="19" t="str">
        <f t="shared" si="0"/>
        <v>Sakkoa tulossa</v>
      </c>
      <c r="E21" s="10" t="str">
        <f>IF(D21='Taul1 (3)'!D21,"O I K E I N","oho")</f>
        <v>O I K E I N</v>
      </c>
    </row>
    <row r="22" spans="2:5" ht="19.5" customHeight="1" thickBot="1">
      <c r="B22" s="11" t="s">
        <v>7</v>
      </c>
      <c r="C22" s="12">
        <v>36087</v>
      </c>
      <c r="D22" s="19" t="str">
        <f t="shared" si="0"/>
        <v>MUISTUTUS</v>
      </c>
      <c r="E22" s="10" t="str">
        <f>IF(D22='Taul1 (3)'!D22,"O I K E I N","oho")</f>
        <v>O I K E I N</v>
      </c>
    </row>
    <row r="25" spans="3:7" ht="12.75">
      <c r="C25">
        <f>C18-D10</f>
        <v>11</v>
      </c>
      <c r="G25" s="1" t="s">
        <v>22</v>
      </c>
    </row>
    <row r="27" spans="7:11" ht="15.75">
      <c r="G27" s="17" t="s">
        <v>20</v>
      </c>
      <c r="H27" s="17"/>
      <c r="I27" s="17"/>
      <c r="J27" s="17"/>
      <c r="K27" s="17"/>
    </row>
    <row r="29" ht="26.25">
      <c r="G29" s="14" t="s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2.8515625" style="0" customWidth="1"/>
    <col min="7" max="7" width="15.421875" style="0" customWidth="1"/>
    <col min="9" max="9" width="11.140625" style="0" customWidth="1"/>
    <col min="11" max="11" width="12.28125" style="0" customWidth="1"/>
  </cols>
  <sheetData>
    <row r="1" spans="2:3" ht="12.75">
      <c r="B1" s="16" t="s">
        <v>19</v>
      </c>
      <c r="C1" s="16"/>
    </row>
    <row r="2" spans="4:7" ht="12.75">
      <c r="D2" s="16" t="s">
        <v>21</v>
      </c>
      <c r="E2" s="16"/>
      <c r="F2" s="16"/>
      <c r="G2" s="15"/>
    </row>
    <row r="4" ht="12.75">
      <c r="C4" s="1" t="s">
        <v>13</v>
      </c>
    </row>
    <row r="5" spans="4:7" ht="12.75">
      <c r="D5" s="1"/>
      <c r="E5" s="20" t="s">
        <v>10</v>
      </c>
      <c r="G5" s="1" t="s">
        <v>14</v>
      </c>
    </row>
    <row r="6" spans="3:7" ht="12.75">
      <c r="C6" s="1"/>
      <c r="E6" s="20" t="s">
        <v>18</v>
      </c>
      <c r="G6" s="1" t="s">
        <v>17</v>
      </c>
    </row>
    <row r="7" spans="4:8" ht="12.75">
      <c r="D7" s="1"/>
      <c r="E7" s="20" t="s">
        <v>11</v>
      </c>
      <c r="G7" s="1" t="s">
        <v>15</v>
      </c>
      <c r="H7">
        <v>10</v>
      </c>
    </row>
    <row r="8" spans="3:8" ht="12.75">
      <c r="C8" s="1"/>
      <c r="E8" s="20" t="s">
        <v>28</v>
      </c>
      <c r="G8" s="1" t="s">
        <v>27</v>
      </c>
      <c r="H8" s="1">
        <v>10</v>
      </c>
    </row>
    <row r="9" ht="12.75">
      <c r="D9" s="1" t="s">
        <v>12</v>
      </c>
    </row>
    <row r="10" spans="3:4" ht="12.75">
      <c r="C10" s="1"/>
      <c r="D10" s="2">
        <v>36083</v>
      </c>
    </row>
    <row r="11" ht="13.5" thickBot="1"/>
    <row r="12" spans="2:8" ht="33.75" customHeight="1">
      <c r="B12" s="5" t="s">
        <v>8</v>
      </c>
      <c r="C12" s="6" t="s">
        <v>16</v>
      </c>
      <c r="D12" s="7" t="s">
        <v>9</v>
      </c>
      <c r="E12" s="8"/>
      <c r="G12" s="1"/>
      <c r="H12" s="1"/>
    </row>
    <row r="13" spans="2:8" ht="19.5" customHeight="1">
      <c r="B13" s="9" t="str">
        <f>Taul1!B13</f>
        <v>sari</v>
      </c>
      <c r="C13" s="18">
        <f>Taul1!C13</f>
        <v>36078</v>
      </c>
      <c r="D13" s="19" t="str">
        <f>IF(C13&lt;$D$10,$G$5,IF(C13=$D$10,$G$6,IF(C13-$D$10&lt;=$H$7,$G$7,IF(C13-$D$10&gt;$H$8,$G$8))))</f>
        <v>Aikaa on jäljellä</v>
      </c>
      <c r="E13" s="10" t="str">
        <f>IF(D13='Taul1 (2)'!D13,"O I K E I N","oho")</f>
        <v>O I K E I N</v>
      </c>
      <c r="H13" s="1"/>
    </row>
    <row r="14" spans="2:7" ht="19.5" customHeight="1">
      <c r="B14" s="9" t="str">
        <f>Taul1!B14</f>
        <v>kari</v>
      </c>
      <c r="C14" s="18">
        <f>Taul1!C14</f>
        <v>36082</v>
      </c>
      <c r="D14" s="19" t="str">
        <f aca="true" t="shared" si="0" ref="D14:D22">IF(C14&lt;$D$10,$G$5,IF(C14=$D$10,$G$6,IF(C14-$D$10&lt;=$H$7,$G$7,IF(C14-$D$10&gt;$H$8,$G$8))))</f>
        <v>Aikaa on jäljellä</v>
      </c>
      <c r="E14" s="10" t="str">
        <f>IF(D14='Taul1 (2)'!D14,"O I K E I N","oho")</f>
        <v>O I K E I N</v>
      </c>
      <c r="G14" s="1"/>
    </row>
    <row r="15" spans="2:5" ht="19.5" customHeight="1">
      <c r="B15" s="9" t="str">
        <f>Taul1!B15</f>
        <v>mari</v>
      </c>
      <c r="C15" s="18">
        <f>Taul1!C15</f>
        <v>36083</v>
      </c>
      <c r="D15" s="19" t="str">
        <f t="shared" si="0"/>
        <v>Palauta tänään</v>
      </c>
      <c r="E15" s="10" t="str">
        <f>IF(D15='Taul1 (2)'!D15,"O I K E I N","oho")</f>
        <v>O I K E I N</v>
      </c>
    </row>
    <row r="16" spans="2:5" ht="19.5" customHeight="1">
      <c r="B16" s="9" t="str">
        <f>Taul1!B16</f>
        <v>veikko</v>
      </c>
      <c r="C16" s="18">
        <f>Taul1!C16</f>
        <v>36091</v>
      </c>
      <c r="D16" s="19" t="str">
        <f t="shared" si="0"/>
        <v>MUISTUTUS</v>
      </c>
      <c r="E16" s="10" t="str">
        <f>IF(D16='Taul1 (2)'!D16,"O I K E I N","oho")</f>
        <v>O I K E I N</v>
      </c>
    </row>
    <row r="17" spans="2:5" ht="19.5" customHeight="1">
      <c r="B17" s="9" t="str">
        <f>Taul1!B17</f>
        <v>urho</v>
      </c>
      <c r="C17" s="18">
        <f>Taul1!C17</f>
        <v>36093</v>
      </c>
      <c r="D17" s="19" t="str">
        <f t="shared" si="0"/>
        <v>MUISTUTUS</v>
      </c>
      <c r="E17" s="10" t="str">
        <f>IF(D17='Taul1 (2)'!D17,"O I K E I N","oho")</f>
        <v>O I K E I N</v>
      </c>
    </row>
    <row r="18" spans="2:5" ht="19.5" customHeight="1">
      <c r="B18" s="9" t="str">
        <f>Taul1!B18</f>
        <v>tiina</v>
      </c>
      <c r="C18" s="18">
        <f>Taul1!C18</f>
        <v>36094</v>
      </c>
      <c r="D18" s="19" t="str">
        <f t="shared" si="0"/>
        <v>Sakkoa tulossa</v>
      </c>
      <c r="E18" s="10" t="str">
        <f>IF(D18='Taul1 (2)'!D18,"O I K E I N","oho")</f>
        <v>oho</v>
      </c>
    </row>
    <row r="19" spans="2:7" ht="19.5" customHeight="1">
      <c r="B19" s="9" t="str">
        <f>Taul1!B19</f>
        <v>Sirpa</v>
      </c>
      <c r="C19" s="18">
        <f>Taul1!C19</f>
        <v>36084</v>
      </c>
      <c r="D19" s="19" t="str">
        <f t="shared" si="0"/>
        <v>MUISTUTUS</v>
      </c>
      <c r="E19" s="10" t="str">
        <f>IF(D19='Taul1 (2)'!D19,"O I K E I N","oho")</f>
        <v>O I K E I N</v>
      </c>
      <c r="G19" s="1" t="s">
        <v>23</v>
      </c>
    </row>
    <row r="20" spans="2:5" ht="19.5" customHeight="1">
      <c r="B20" s="9" t="str">
        <f>Taul1!B20</f>
        <v>Heikki</v>
      </c>
      <c r="C20" s="18">
        <f>Taul1!C20</f>
        <v>36083</v>
      </c>
      <c r="D20" s="19" t="str">
        <f t="shared" si="0"/>
        <v>Palauta tänään</v>
      </c>
      <c r="E20" s="10" t="str">
        <f>IF(D20='Taul1 (2)'!D20,"O I K E I N","oho")</f>
        <v>O I K E I N</v>
      </c>
    </row>
    <row r="21" spans="2:5" ht="19.5" customHeight="1">
      <c r="B21" s="9" t="str">
        <f>Taul1!B21</f>
        <v>päivi</v>
      </c>
      <c r="C21" s="18">
        <f>Taul1!C21</f>
        <v>36095</v>
      </c>
      <c r="D21" s="19" t="str">
        <f t="shared" si="0"/>
        <v>Sakkoa tulossa</v>
      </c>
      <c r="E21" s="10" t="str">
        <f>IF(D21='Taul1 (2)'!D21,"O I K E I N","oho")</f>
        <v>oho</v>
      </c>
    </row>
    <row r="22" spans="2:5" ht="19.5" customHeight="1">
      <c r="B22" s="9" t="str">
        <f>Taul1!B22</f>
        <v>ulla</v>
      </c>
      <c r="C22" s="18">
        <f>Taul1!C22</f>
        <v>36087</v>
      </c>
      <c r="D22" s="19" t="str">
        <f t="shared" si="0"/>
        <v>MUISTUTUS</v>
      </c>
      <c r="E22" s="10" t="str">
        <f>IF(D22='Taul1 (2)'!D22,"O I K E I N","oho")</f>
        <v>O I K E I N</v>
      </c>
    </row>
    <row r="25" spans="3:7" ht="12.75">
      <c r="C25">
        <f>C18-D10</f>
        <v>11</v>
      </c>
      <c r="G25" s="1" t="s">
        <v>22</v>
      </c>
    </row>
    <row r="27" spans="7:11" ht="15.75">
      <c r="G27" s="17" t="s">
        <v>20</v>
      </c>
      <c r="H27" s="17"/>
      <c r="I27" s="17"/>
      <c r="J27" s="17"/>
      <c r="K27" s="17"/>
    </row>
    <row r="29" ht="26.25">
      <c r="G29" s="14" t="s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12.7109375" style="0" customWidth="1"/>
    <col min="4" max="4" width="17.57421875" style="0" customWidth="1"/>
    <col min="5" max="5" width="12.8515625" style="0" customWidth="1"/>
    <col min="7" max="7" width="15.421875" style="0" customWidth="1"/>
    <col min="9" max="9" width="11.140625" style="0" customWidth="1"/>
    <col min="11" max="11" width="12.28125" style="0" customWidth="1"/>
  </cols>
  <sheetData>
    <row r="1" spans="2:3" ht="12.75">
      <c r="B1" s="16" t="s">
        <v>19</v>
      </c>
      <c r="C1" s="16"/>
    </row>
    <row r="2" spans="4:7" ht="12.75">
      <c r="D2" s="16" t="s">
        <v>21</v>
      </c>
      <c r="E2" s="16"/>
      <c r="F2" s="16"/>
      <c r="G2" s="15"/>
    </row>
    <row r="4" ht="12.75">
      <c r="C4" s="1" t="s">
        <v>13</v>
      </c>
    </row>
    <row r="5" spans="3:7" ht="12.75">
      <c r="C5" s="1" t="s">
        <v>10</v>
      </c>
      <c r="D5" s="1"/>
      <c r="E5" s="2"/>
      <c r="G5" s="1" t="s">
        <v>14</v>
      </c>
    </row>
    <row r="6" spans="3:7" ht="12.75">
      <c r="C6" s="1"/>
      <c r="D6" s="1" t="s">
        <v>18</v>
      </c>
      <c r="E6" s="2"/>
      <c r="G6" s="1" t="s">
        <v>17</v>
      </c>
    </row>
    <row r="7" spans="3:7" ht="12.75">
      <c r="C7" s="1" t="s">
        <v>11</v>
      </c>
      <c r="D7" s="1"/>
      <c r="E7" s="2"/>
      <c r="G7" s="1" t="s">
        <v>15</v>
      </c>
    </row>
    <row r="8" spans="3:7" ht="12.75">
      <c r="C8" s="1"/>
      <c r="G8" s="1" t="s">
        <v>27</v>
      </c>
    </row>
    <row r="9" ht="12.75">
      <c r="D9" s="1" t="s">
        <v>12</v>
      </c>
    </row>
    <row r="10" spans="3:4" ht="12.75">
      <c r="C10" s="1"/>
      <c r="D10" s="2">
        <v>36083</v>
      </c>
    </row>
    <row r="11" ht="13.5" thickBot="1"/>
    <row r="12" spans="2:8" ht="33.75" customHeight="1">
      <c r="B12" s="5" t="s">
        <v>8</v>
      </c>
      <c r="C12" s="6" t="s">
        <v>16</v>
      </c>
      <c r="D12" s="7" t="s">
        <v>9</v>
      </c>
      <c r="E12" s="8"/>
      <c r="G12" s="1"/>
      <c r="H12" s="1"/>
    </row>
    <row r="13" spans="2:8" ht="19.5" customHeight="1">
      <c r="B13" s="9" t="str">
        <f>Taul1!B13</f>
        <v>sari</v>
      </c>
      <c r="C13" s="18">
        <f>Taul1!C13</f>
        <v>36078</v>
      </c>
      <c r="D13" s="4" t="str">
        <f>IF(C13&lt;$D$10,$G$5,IF(C13=$D$10,$G$6,$G$7))</f>
        <v>Aikaa on jäljellä</v>
      </c>
      <c r="E13" s="10"/>
      <c r="H13" s="1"/>
    </row>
    <row r="14" spans="2:7" ht="19.5" customHeight="1">
      <c r="B14" s="9" t="str">
        <f>Taul1!B14</f>
        <v>kari</v>
      </c>
      <c r="C14" s="18">
        <f>Taul1!C14</f>
        <v>36082</v>
      </c>
      <c r="D14" s="4" t="str">
        <f aca="true" t="shared" si="0" ref="D14:D22">IF(C14&lt;$D$10,$G$5,IF(C14=$D$10,$G$6,$G$7))</f>
        <v>Aikaa on jäljellä</v>
      </c>
      <c r="E14" s="10"/>
      <c r="G14" s="1"/>
    </row>
    <row r="15" spans="2:5" ht="19.5" customHeight="1">
      <c r="B15" s="9" t="str">
        <f>Taul1!B15</f>
        <v>mari</v>
      </c>
      <c r="C15" s="18">
        <f>Taul1!C15</f>
        <v>36083</v>
      </c>
      <c r="D15" s="4" t="str">
        <f t="shared" si="0"/>
        <v>Palauta tänään</v>
      </c>
      <c r="E15" s="10"/>
    </row>
    <row r="16" spans="2:5" ht="19.5" customHeight="1">
      <c r="B16" s="9" t="str">
        <f>Taul1!B16</f>
        <v>veikko</v>
      </c>
      <c r="C16" s="18">
        <f>Taul1!C16</f>
        <v>36091</v>
      </c>
      <c r="D16" s="4" t="str">
        <f t="shared" si="0"/>
        <v>MUISTUTUS</v>
      </c>
      <c r="E16" s="10"/>
    </row>
    <row r="17" spans="2:5" ht="19.5" customHeight="1">
      <c r="B17" s="9" t="str">
        <f>Taul1!B17</f>
        <v>urho</v>
      </c>
      <c r="C17" s="18">
        <f>Taul1!C17</f>
        <v>36093</v>
      </c>
      <c r="D17" s="4" t="str">
        <f t="shared" si="0"/>
        <v>MUISTUTUS</v>
      </c>
      <c r="E17" s="10"/>
    </row>
    <row r="18" spans="2:5" ht="19.5" customHeight="1">
      <c r="B18" s="9" t="str">
        <f>Taul1!B18</f>
        <v>tiina</v>
      </c>
      <c r="C18" s="18">
        <f>Taul1!C18</f>
        <v>36094</v>
      </c>
      <c r="D18" s="4" t="str">
        <f t="shared" si="0"/>
        <v>MUISTUTUS</v>
      </c>
      <c r="E18" s="10"/>
    </row>
    <row r="19" spans="2:7" ht="19.5" customHeight="1">
      <c r="B19" s="9" t="str">
        <f>Taul1!B19</f>
        <v>Sirpa</v>
      </c>
      <c r="C19" s="18">
        <f>Taul1!C19</f>
        <v>36084</v>
      </c>
      <c r="D19" s="4" t="str">
        <f t="shared" si="0"/>
        <v>MUISTUTUS</v>
      </c>
      <c r="E19" s="10"/>
      <c r="G19" s="1" t="s">
        <v>23</v>
      </c>
    </row>
    <row r="20" spans="2:5" ht="19.5" customHeight="1">
      <c r="B20" s="9" t="str">
        <f>Taul1!B20</f>
        <v>Heikki</v>
      </c>
      <c r="C20" s="18">
        <f>Taul1!C20</f>
        <v>36083</v>
      </c>
      <c r="D20" s="4" t="str">
        <f t="shared" si="0"/>
        <v>Palauta tänään</v>
      </c>
      <c r="E20" s="10"/>
    </row>
    <row r="21" spans="2:5" ht="19.5" customHeight="1">
      <c r="B21" s="9" t="str">
        <f>Taul1!B21</f>
        <v>päivi</v>
      </c>
      <c r="C21" s="18">
        <f>Taul1!C21</f>
        <v>36095</v>
      </c>
      <c r="D21" s="4" t="str">
        <f t="shared" si="0"/>
        <v>MUISTUTUS</v>
      </c>
      <c r="E21" s="10"/>
    </row>
    <row r="22" spans="2:5" ht="19.5" customHeight="1" thickBot="1">
      <c r="B22" s="9" t="str">
        <f>Taul1!B22</f>
        <v>ulla</v>
      </c>
      <c r="C22" s="18">
        <f>Taul1!C22</f>
        <v>36087</v>
      </c>
      <c r="D22" s="4" t="str">
        <f t="shared" si="0"/>
        <v>MUISTUTUS</v>
      </c>
      <c r="E22" s="13"/>
    </row>
    <row r="25" ht="12.75">
      <c r="G25" s="1" t="s">
        <v>22</v>
      </c>
    </row>
    <row r="27" spans="7:11" ht="15.75">
      <c r="G27" s="17" t="s">
        <v>20</v>
      </c>
      <c r="H27" s="17"/>
      <c r="I27" s="17"/>
      <c r="J27" s="17"/>
      <c r="K27" s="17"/>
    </row>
    <row r="29" ht="26.25">
      <c r="G29" s="14" t="s">
        <v>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Ylänen</dc:creator>
  <cp:keywords/>
  <dc:description/>
  <cp:lastModifiedBy>Antti Ylänen</cp:lastModifiedBy>
  <dcterms:created xsi:type="dcterms:W3CDTF">2002-02-14T05:55:44Z</dcterms:created>
  <dcterms:modified xsi:type="dcterms:W3CDTF">2019-11-21T13:18:55Z</dcterms:modified>
  <cp:category/>
  <cp:version/>
  <cp:contentType/>
  <cp:contentStatus/>
</cp:coreProperties>
</file>