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uda-oppi\opetusmateriaalit\KeKe\Antti Ylänen\Matikka\Prosenttilaskeminen\"/>
    </mc:Choice>
  </mc:AlternateContent>
  <xr:revisionPtr revIDLastSave="0" documentId="13_ncr:1_{7C69792A-CD75-4243-8A2A-7351D10E7FF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ul1" sheetId="1" r:id="rId1"/>
    <sheet name="Taul1 (2)" sheetId="4" r:id="rId2"/>
    <sheet name="Taul2" sheetId="2" r:id="rId3"/>
    <sheet name="Taul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1" l="1"/>
  <c r="L24" i="1"/>
  <c r="L17" i="1"/>
  <c r="L16" i="1"/>
  <c r="L8" i="1" l="1"/>
  <c r="G30" i="1"/>
  <c r="G23" i="1"/>
  <c r="G14" i="1"/>
  <c r="G7" i="1"/>
</calcChain>
</file>

<file path=xl/sharedStrings.xml><?xml version="1.0" encoding="utf-8"?>
<sst xmlns="http://schemas.openxmlformats.org/spreadsheetml/2006/main" count="451" uniqueCount="62">
  <si>
    <t>Arvonlisäveron laskeminen</t>
  </si>
  <si>
    <t>Arvonlisäveron laskeminen tapahtuu prosenttilaskun laskusääntöjä noudattaen. Arvonlisäveron suuruus lasketaan aina tuotteen tai palvelun verottomasta myyntihinnasta.</t>
  </si>
  <si>
    <t>Alla olevissa esimerkeissä risti eli x tarkoittaa kertolaskua ja kauttaviiva eli / jakolaskua. On myös hyvä muistaa, että prosentti tarkoittaa aina sadasosaa, siksi esimerkiksi 24 % on yhtä kuin 24 jaettuna sadalla eli 0,24.</t>
  </si>
  <si>
    <t>Arvonlisäveron laskeminen verottomasta hinnasta</t>
  </si>
  <si>
    <t>Arvonlisävero lasketaan verottomasta hinnasta seuraavalla kaavalla:</t>
  </si>
  <si>
    <t>veroton hinta x verokanta</t>
  </si>
  <si>
    <t>Esimerkiksi, jos veroton hinta on 150 euroa ja verokanta 24 %, lasketaan veron määrä seuraavasti:</t>
  </si>
  <si>
    <t>150 euroa x 24 % =</t>
  </si>
  <si>
    <t>150 euroa x 0,24 = 36 euroa</t>
  </si>
  <si>
    <t>Verollisen hinnan laskeminen verottomasta hinnasta</t>
  </si>
  <si>
    <t>Verollinen hinta lasketaan verottomasta hinnasta seuraavalla kaavalla:</t>
  </si>
  <si>
    <t>veroton hinta x (verokanta + 100 %)</t>
  </si>
  <si>
    <t>Esimerkiksi, jos veroton hinta on 150 euroa ja verokanta 24 %, lasketaan verollinen hinta seuraavasti:</t>
  </si>
  <si>
    <t>150 euroa x (24 % + 100 %) =</t>
  </si>
  <si>
    <t>150 euroa x 1,24 % =</t>
  </si>
  <si>
    <t>150 euroa x 1,24 = 186 euroa</t>
  </si>
  <si>
    <t>Verottoman hinnan laskeminen verollisesta hinnasta</t>
  </si>
  <si>
    <t>Veroton hinta lasketaan verollisesta hinnasta seuraavalla kaavalla:</t>
  </si>
  <si>
    <t>verollinen hinta / (verokanta + 100 %)</t>
  </si>
  <si>
    <t>Esimerkiksi, jos verollinen hinta on 186 euroa ja verokanta 24 %, lasketaan veroton hinta seuraavasti:</t>
  </si>
  <si>
    <t>186 euroa / (24 % + 100 %) =</t>
  </si>
  <si>
    <t>186 euroa / 124 % =</t>
  </si>
  <si>
    <t>186 euroa / 1,24 = 150 euroa</t>
  </si>
  <si>
    <t>Arvonlisäveron laskeminen verollisesta hinnasta</t>
  </si>
  <si>
    <t>Arvonlisävero lasketaan verollisesta hinnasta seuraavalla kaavalla:</t>
  </si>
  <si>
    <t>verollinen hinta - (verollinen hinta / (verokanta + 100 %))</t>
  </si>
  <si>
    <t>Esimerkiksi, jos verollinen hinta on 186 euroa ja verokanta 24 %, lasketaan veron määrä seuraavasti:</t>
  </si>
  <si>
    <t>186 euroa - (186 euroa / (24 % + 100 %)) =</t>
  </si>
  <si>
    <t>186 euroa - (186 euroa / 124 %) =</t>
  </si>
  <si>
    <t>186 euroa - (186 euroa / 1,24) =</t>
  </si>
  <si>
    <t>186 euroa - 150 euroa = 36 euroa</t>
  </si>
  <si>
    <t>Kaava</t>
  </si>
  <si>
    <t>Laita Veroton hinta</t>
  </si>
  <si>
    <t>Laita Verokanta</t>
  </si>
  <si>
    <t>Saat: Arvonlisävero</t>
  </si>
  <si>
    <t>Laita Verollinen hinta</t>
  </si>
  <si>
    <t>Laita Arvonlisävero</t>
  </si>
  <si>
    <t>Saat: Verollinen hinta</t>
  </si>
  <si>
    <t>Saat: Veroton hinta</t>
  </si>
  <si>
    <t>Erilaista arvonlisäverolaskentaa, selitykset</t>
  </si>
  <si>
    <t>150 euroa x 124 % =</t>
  </si>
  <si>
    <t>Valmiina kaavoina</t>
  </si>
  <si>
    <t>Vaiheet</t>
  </si>
  <si>
    <t>Vaihe 1</t>
  </si>
  <si>
    <t>Vaihe 2</t>
  </si>
  <si>
    <t>Vaihe 3</t>
  </si>
  <si>
    <t>Vaihe 4</t>
  </si>
  <si>
    <t>Selitys</t>
  </si>
  <si>
    <t>MALLI</t>
  </si>
  <si>
    <t>Prosentit</t>
  </si>
  <si>
    <t>Luvut</t>
  </si>
  <si>
    <t xml:space="preserve"> =</t>
  </si>
  <si>
    <t>X</t>
  </si>
  <si>
    <t>alv</t>
  </si>
  <si>
    <t>hinta 0%</t>
  </si>
  <si>
    <t>hinta 24%</t>
  </si>
  <si>
    <t>x</t>
  </si>
  <si>
    <t>Alv</t>
  </si>
  <si>
    <t>X2</t>
  </si>
  <si>
    <t>x1</t>
  </si>
  <si>
    <t>100+24</t>
  </si>
  <si>
    <t>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</si>
</sst>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2" xfId="0" applyFill="1" applyBorder="1" applyAlignment="1"/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Border="1" applyAlignment="1">
      <alignment wrapText="1"/>
    </xf>
    <xf numFmtId="9" fontId="0" fillId="2" borderId="0" xfId="0" applyNumberFormat="1" applyFill="1" applyBorder="1" applyAlignment="1" applyProtection="1">
      <protection locked="0"/>
    </xf>
    <xf numFmtId="0" fontId="0" fillId="2" borderId="4" xfId="0" applyFill="1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0" fillId="3" borderId="6" xfId="0" applyFill="1" applyBorder="1" applyAlignment="1"/>
    <xf numFmtId="0" fontId="0" fillId="2" borderId="7" xfId="0" applyFill="1" applyBorder="1" applyAlignment="1"/>
    <xf numFmtId="0" fontId="0" fillId="2" borderId="1" xfId="0" applyFill="1" applyBorder="1" applyAlignment="1"/>
    <xf numFmtId="0" fontId="0" fillId="2" borderId="0" xfId="0" applyFill="1" applyBorder="1" applyAlignment="1" applyProtection="1">
      <protection locked="0"/>
    </xf>
    <xf numFmtId="9" fontId="0" fillId="2" borderId="4" xfId="0" applyNumberFormat="1" applyFill="1" applyBorder="1" applyAlignment="1" applyProtection="1">
      <protection locked="0"/>
    </xf>
    <xf numFmtId="0" fontId="0" fillId="2" borderId="0" xfId="0" applyFill="1" applyBorder="1" applyAlignment="1"/>
    <xf numFmtId="0" fontId="2" fillId="4" borderId="8" xfId="0" applyFont="1" applyFill="1" applyBorder="1" applyAlignme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6" xfId="0" applyFill="1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6" xfId="0" applyFont="1" applyBorder="1" applyAlignment="1">
      <alignment horizont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5" xfId="0" applyBorder="1" applyAlignment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5"/>
  <sheetViews>
    <sheetView tabSelected="1" zoomScale="95" zoomScaleNormal="95" workbookViewId="0">
      <selection activeCell="B3" sqref="B3"/>
    </sheetView>
  </sheetViews>
  <sheetFormatPr defaultColWidth="8.85546875" defaultRowHeight="15" x14ac:dyDescent="0.25"/>
  <cols>
    <col min="1" max="1" width="4.28515625" style="2" customWidth="1"/>
    <col min="2" max="2" width="48.7109375" style="1" customWidth="1"/>
    <col min="3" max="3" width="14.140625" style="1" customWidth="1"/>
    <col min="4" max="5" width="5.7109375" style="1" customWidth="1"/>
    <col min="6" max="6" width="26.140625" style="3" customWidth="1"/>
    <col min="7" max="10" width="8.85546875" style="2"/>
    <col min="11" max="11" width="5" style="2" customWidth="1"/>
    <col min="12" max="12" width="8.85546875" style="2"/>
    <col min="13" max="13" width="12" style="2" customWidth="1"/>
    <col min="14" max="16384" width="8.85546875" style="2"/>
  </cols>
  <sheetData>
    <row r="1" spans="2:19" ht="18.75" x14ac:dyDescent="0.3">
      <c r="C1" s="54" t="s">
        <v>39</v>
      </c>
    </row>
    <row r="2" spans="2:19" ht="15.75" thickBot="1" x14ac:dyDescent="0.3"/>
    <row r="3" spans="2:19" ht="15.75" thickBot="1" x14ac:dyDescent="0.3">
      <c r="B3" s="3" t="s">
        <v>31</v>
      </c>
      <c r="C3" s="3" t="s">
        <v>42</v>
      </c>
      <c r="F3" s="4" t="s">
        <v>41</v>
      </c>
      <c r="G3" s="5"/>
      <c r="H3" s="5"/>
      <c r="Q3" s="50" t="s">
        <v>48</v>
      </c>
      <c r="R3" s="51"/>
      <c r="S3" s="52"/>
    </row>
    <row r="4" spans="2:19" x14ac:dyDescent="0.25">
      <c r="B4" s="23" t="s">
        <v>3</v>
      </c>
      <c r="C4" s="6"/>
      <c r="D4" s="6"/>
      <c r="E4" s="6"/>
      <c r="F4" s="7"/>
      <c r="G4" s="19"/>
      <c r="H4" s="19"/>
      <c r="I4" s="37"/>
      <c r="J4" s="38"/>
      <c r="K4" s="38"/>
      <c r="L4" s="38"/>
      <c r="M4" s="39"/>
      <c r="Q4" s="24"/>
      <c r="R4" s="25"/>
      <c r="S4" s="26"/>
    </row>
    <row r="5" spans="2:19" ht="15.75" thickBot="1" x14ac:dyDescent="0.3">
      <c r="B5" s="9" t="s">
        <v>5</v>
      </c>
      <c r="C5" s="10" t="s">
        <v>47</v>
      </c>
      <c r="D5" s="10"/>
      <c r="E5" s="10"/>
      <c r="F5" s="11" t="s">
        <v>32</v>
      </c>
      <c r="G5" s="20">
        <v>150</v>
      </c>
      <c r="H5" s="22"/>
      <c r="I5" s="40"/>
      <c r="J5" s="31">
        <v>24</v>
      </c>
      <c r="K5" s="53" t="s">
        <v>51</v>
      </c>
      <c r="L5" s="31" t="s">
        <v>52</v>
      </c>
      <c r="M5" s="41" t="s">
        <v>53</v>
      </c>
      <c r="Q5" s="24" t="s">
        <v>49</v>
      </c>
      <c r="R5" s="25"/>
      <c r="S5" s="26" t="s">
        <v>50</v>
      </c>
    </row>
    <row r="6" spans="2:19" x14ac:dyDescent="0.25">
      <c r="B6" s="9" t="s">
        <v>7</v>
      </c>
      <c r="C6" s="10" t="s">
        <v>43</v>
      </c>
      <c r="D6" s="10"/>
      <c r="E6" s="10"/>
      <c r="F6" s="11" t="s">
        <v>33</v>
      </c>
      <c r="G6" s="12">
        <v>0.24</v>
      </c>
      <c r="H6" s="22"/>
      <c r="I6" s="40"/>
      <c r="J6" s="32">
        <v>100</v>
      </c>
      <c r="K6" s="53"/>
      <c r="L6" s="32">
        <v>150</v>
      </c>
      <c r="M6" s="41" t="s">
        <v>54</v>
      </c>
      <c r="Q6" s="27"/>
      <c r="R6"/>
      <c r="S6" s="26"/>
    </row>
    <row r="7" spans="2:19" ht="15.75" thickBot="1" x14ac:dyDescent="0.3">
      <c r="B7" s="14" t="s">
        <v>8</v>
      </c>
      <c r="C7" s="15" t="s">
        <v>44</v>
      </c>
      <c r="D7" s="15"/>
      <c r="E7" s="15"/>
      <c r="F7" s="16" t="s">
        <v>34</v>
      </c>
      <c r="G7" s="17">
        <f>G5*G6</f>
        <v>36</v>
      </c>
      <c r="H7" s="36"/>
      <c r="I7" s="40"/>
      <c r="J7" s="33"/>
      <c r="K7" s="33"/>
      <c r="L7" s="33"/>
      <c r="M7" s="41"/>
      <c r="Q7" s="28"/>
      <c r="R7" s="29"/>
      <c r="S7" s="30"/>
    </row>
    <row r="8" spans="2:19" ht="24" thickBot="1" x14ac:dyDescent="0.4">
      <c r="F8" s="1"/>
      <c r="G8" s="1"/>
      <c r="H8" s="1"/>
      <c r="I8" s="14"/>
      <c r="J8" s="15" t="s">
        <v>57</v>
      </c>
      <c r="K8" s="42" t="s">
        <v>51</v>
      </c>
      <c r="L8" s="43">
        <f>J5*L6/J6</f>
        <v>36</v>
      </c>
      <c r="M8" s="44"/>
    </row>
    <row r="9" spans="2:19" ht="24" thickBot="1" x14ac:dyDescent="0.4">
      <c r="F9" s="1"/>
      <c r="G9" s="1"/>
      <c r="H9" s="1"/>
      <c r="I9" s="1"/>
      <c r="J9" s="1"/>
      <c r="K9" s="34"/>
    </row>
    <row r="10" spans="2:19" ht="15.75" thickBot="1" x14ac:dyDescent="0.3">
      <c r="B10" s="23" t="s">
        <v>23</v>
      </c>
      <c r="C10" s="6"/>
      <c r="D10" s="6"/>
      <c r="E10" s="6"/>
      <c r="F10" s="7"/>
      <c r="G10" s="19"/>
      <c r="H10" s="8"/>
    </row>
    <row r="11" spans="2:19" ht="30" x14ac:dyDescent="0.25">
      <c r="B11" s="9" t="s">
        <v>25</v>
      </c>
      <c r="C11" s="10" t="s">
        <v>47</v>
      </c>
      <c r="D11" s="10"/>
      <c r="E11" s="10"/>
      <c r="F11" s="11"/>
      <c r="G11" s="22"/>
      <c r="H11" s="13"/>
      <c r="J11" s="37" t="s">
        <v>59</v>
      </c>
      <c r="K11" s="35" t="s">
        <v>51</v>
      </c>
      <c r="L11" s="38" t="s">
        <v>60</v>
      </c>
      <c r="M11" s="39"/>
    </row>
    <row r="12" spans="2:19" x14ac:dyDescent="0.25">
      <c r="B12" s="9"/>
      <c r="C12" s="10"/>
      <c r="D12" s="10"/>
      <c r="E12" s="10"/>
      <c r="F12" s="11" t="s">
        <v>35</v>
      </c>
      <c r="G12" s="20">
        <v>186</v>
      </c>
      <c r="H12" s="13"/>
      <c r="J12" s="40"/>
      <c r="K12" s="33"/>
      <c r="L12" s="33"/>
      <c r="M12" s="41"/>
    </row>
    <row r="13" spans="2:19" ht="15.75" thickBot="1" x14ac:dyDescent="0.3">
      <c r="B13" s="9" t="s">
        <v>27</v>
      </c>
      <c r="C13" s="10" t="s">
        <v>43</v>
      </c>
      <c r="D13" s="10"/>
      <c r="E13" s="10"/>
      <c r="F13" s="11" t="s">
        <v>33</v>
      </c>
      <c r="G13" s="12">
        <v>0.24</v>
      </c>
      <c r="H13" s="21">
        <v>1</v>
      </c>
      <c r="J13" s="45">
        <v>124</v>
      </c>
      <c r="K13" s="53" t="s">
        <v>51</v>
      </c>
      <c r="L13" s="31">
        <v>186</v>
      </c>
      <c r="M13" s="41" t="s">
        <v>55</v>
      </c>
    </row>
    <row r="14" spans="2:19" ht="15.75" thickBot="1" x14ac:dyDescent="0.3">
      <c r="B14" s="9" t="s">
        <v>28</v>
      </c>
      <c r="C14" s="10" t="s">
        <v>44</v>
      </c>
      <c r="D14" s="15"/>
      <c r="E14" s="15"/>
      <c r="F14" s="16" t="s">
        <v>34</v>
      </c>
      <c r="G14" s="17">
        <f>G12-(G12/(G13+H13))</f>
        <v>36</v>
      </c>
      <c r="H14" s="18"/>
      <c r="J14" s="24">
        <v>100</v>
      </c>
      <c r="K14" s="53"/>
      <c r="L14" s="32" t="s">
        <v>56</v>
      </c>
      <c r="M14" s="41" t="s">
        <v>54</v>
      </c>
    </row>
    <row r="15" spans="2:19" x14ac:dyDescent="0.25">
      <c r="B15" s="9" t="s">
        <v>29</v>
      </c>
      <c r="C15" s="10" t="s">
        <v>45</v>
      </c>
      <c r="D15" s="2"/>
      <c r="E15" s="2"/>
      <c r="F15" s="2"/>
      <c r="J15" s="40"/>
      <c r="K15" s="33"/>
      <c r="L15" s="33"/>
      <c r="M15" s="41"/>
    </row>
    <row r="16" spans="2:19" ht="24" thickBot="1" x14ac:dyDescent="0.4">
      <c r="B16" s="14" t="s">
        <v>30</v>
      </c>
      <c r="C16" s="15" t="s">
        <v>46</v>
      </c>
      <c r="D16" s="2"/>
      <c r="E16" s="2"/>
      <c r="F16" s="2"/>
      <c r="J16" s="40" t="s">
        <v>58</v>
      </c>
      <c r="K16" s="46" t="s">
        <v>51</v>
      </c>
      <c r="L16" s="33">
        <f>J14*L13/J13</f>
        <v>150</v>
      </c>
      <c r="M16" s="41"/>
    </row>
    <row r="17" spans="2:13" ht="15.75" thickBot="1" x14ac:dyDescent="0.3">
      <c r="B17" s="10"/>
      <c r="C17" s="10"/>
      <c r="D17" s="10"/>
      <c r="E17" s="10"/>
      <c r="F17" s="10"/>
      <c r="G17" s="10"/>
      <c r="H17" s="10"/>
      <c r="I17" s="10"/>
      <c r="J17" s="47" t="s">
        <v>61</v>
      </c>
      <c r="K17" s="43"/>
      <c r="L17" s="43">
        <f>L13-L16</f>
        <v>36</v>
      </c>
      <c r="M17" s="44"/>
    </row>
    <row r="18" spans="2:13" ht="15.75" thickBot="1" x14ac:dyDescent="0.3">
      <c r="B18" s="10"/>
      <c r="C18" s="10"/>
      <c r="D18" s="10"/>
      <c r="E18" s="10"/>
      <c r="F18" s="10"/>
      <c r="G18" s="10"/>
      <c r="H18" s="10"/>
      <c r="I18" s="10"/>
    </row>
    <row r="19" spans="2:13" x14ac:dyDescent="0.25">
      <c r="B19" s="23" t="s">
        <v>9</v>
      </c>
      <c r="C19" s="6"/>
      <c r="D19" s="6"/>
      <c r="E19" s="6"/>
      <c r="F19" s="7"/>
      <c r="G19" s="19"/>
      <c r="H19" s="8"/>
      <c r="I19" s="10"/>
      <c r="J19" s="37" t="s">
        <v>59</v>
      </c>
      <c r="K19" s="35" t="s">
        <v>51</v>
      </c>
      <c r="L19" s="39" t="s">
        <v>60</v>
      </c>
    </row>
    <row r="20" spans="2:13" x14ac:dyDescent="0.25">
      <c r="B20" s="9" t="s">
        <v>11</v>
      </c>
      <c r="C20" s="10" t="s">
        <v>47</v>
      </c>
      <c r="D20" s="10"/>
      <c r="E20" s="10"/>
      <c r="F20" s="11"/>
      <c r="G20" s="22"/>
      <c r="H20" s="13"/>
      <c r="J20" s="40"/>
      <c r="K20" s="33"/>
      <c r="L20" s="41"/>
    </row>
    <row r="21" spans="2:13" ht="15.75" thickBot="1" x14ac:dyDescent="0.3">
      <c r="B21" s="9" t="s">
        <v>13</v>
      </c>
      <c r="C21" s="10" t="s">
        <v>43</v>
      </c>
      <c r="D21" s="10"/>
      <c r="E21" s="10"/>
      <c r="F21" s="11" t="s">
        <v>32</v>
      </c>
      <c r="G21" s="20">
        <v>150</v>
      </c>
      <c r="H21" s="13"/>
      <c r="J21" s="45">
        <v>124</v>
      </c>
      <c r="K21" s="53" t="s">
        <v>51</v>
      </c>
      <c r="L21" s="48" t="s">
        <v>56</v>
      </c>
    </row>
    <row r="22" spans="2:13" x14ac:dyDescent="0.25">
      <c r="B22" s="9" t="s">
        <v>40</v>
      </c>
      <c r="C22" s="10" t="s">
        <v>44</v>
      </c>
      <c r="D22" s="10"/>
      <c r="E22" s="10"/>
      <c r="F22" s="11" t="s">
        <v>36</v>
      </c>
      <c r="G22" s="12">
        <v>0.24</v>
      </c>
      <c r="H22" s="21">
        <v>1</v>
      </c>
      <c r="J22" s="24">
        <v>100</v>
      </c>
      <c r="K22" s="53"/>
      <c r="L22" s="49">
        <v>150</v>
      </c>
    </row>
    <row r="23" spans="2:13" ht="15.75" thickBot="1" x14ac:dyDescent="0.3">
      <c r="B23" s="14" t="s">
        <v>15</v>
      </c>
      <c r="C23" s="15" t="s">
        <v>45</v>
      </c>
      <c r="D23" s="15"/>
      <c r="E23" s="15"/>
      <c r="F23" s="16" t="s">
        <v>37</v>
      </c>
      <c r="G23" s="17">
        <f>G21*(G22+H22)</f>
        <v>186</v>
      </c>
      <c r="H23" s="18"/>
      <c r="J23" s="40"/>
      <c r="K23" s="33"/>
      <c r="L23" s="41"/>
    </row>
    <row r="24" spans="2:13" ht="15.75" thickBot="1" x14ac:dyDescent="0.3">
      <c r="B24" s="2"/>
      <c r="C24" s="2"/>
      <c r="D24" s="2"/>
      <c r="E24" s="2"/>
      <c r="F24" s="2"/>
      <c r="J24" s="47" t="s">
        <v>58</v>
      </c>
      <c r="K24" s="43"/>
      <c r="L24" s="44">
        <f>J21*L22/J22</f>
        <v>186</v>
      </c>
    </row>
    <row r="25" spans="2:13" customFormat="1" ht="15.75" thickBot="1" x14ac:dyDescent="0.3"/>
    <row r="26" spans="2:13" customFormat="1" x14ac:dyDescent="0.25">
      <c r="B26" s="23" t="s">
        <v>16</v>
      </c>
      <c r="C26" s="6"/>
      <c r="D26" s="6"/>
      <c r="E26" s="6"/>
      <c r="F26" s="7"/>
      <c r="G26" s="19"/>
      <c r="H26" s="8"/>
      <c r="J26" s="37" t="s">
        <v>59</v>
      </c>
      <c r="K26" s="35" t="s">
        <v>51</v>
      </c>
      <c r="L26" s="39" t="s">
        <v>60</v>
      </c>
      <c r="M26" s="2"/>
    </row>
    <row r="27" spans="2:13" x14ac:dyDescent="0.25">
      <c r="B27" s="9" t="s">
        <v>18</v>
      </c>
      <c r="C27" s="10" t="s">
        <v>47</v>
      </c>
      <c r="D27" s="10"/>
      <c r="E27" s="10"/>
      <c r="F27" s="11"/>
      <c r="G27" s="22"/>
      <c r="H27" s="13"/>
      <c r="J27" s="40"/>
      <c r="K27" s="33"/>
      <c r="L27" s="41"/>
    </row>
    <row r="28" spans="2:13" ht="15.75" thickBot="1" x14ac:dyDescent="0.3">
      <c r="B28" s="9" t="s">
        <v>20</v>
      </c>
      <c r="C28" s="10" t="s">
        <v>43</v>
      </c>
      <c r="D28" s="10"/>
      <c r="E28" s="10"/>
      <c r="F28" s="11" t="s">
        <v>35</v>
      </c>
      <c r="G28" s="20">
        <v>186</v>
      </c>
      <c r="H28" s="13"/>
      <c r="J28" s="45">
        <v>124</v>
      </c>
      <c r="K28" s="53" t="s">
        <v>51</v>
      </c>
      <c r="L28" s="48">
        <v>186</v>
      </c>
    </row>
    <row r="29" spans="2:13" x14ac:dyDescent="0.25">
      <c r="B29" s="9" t="s">
        <v>21</v>
      </c>
      <c r="C29" s="10" t="s">
        <v>44</v>
      </c>
      <c r="D29" s="10"/>
      <c r="E29" s="10"/>
      <c r="F29" s="11" t="s">
        <v>36</v>
      </c>
      <c r="G29" s="12">
        <v>0.24</v>
      </c>
      <c r="H29" s="21">
        <v>1</v>
      </c>
      <c r="J29" s="24">
        <v>100</v>
      </c>
      <c r="K29" s="53"/>
      <c r="L29" s="49" t="s">
        <v>56</v>
      </c>
    </row>
    <row r="30" spans="2:13" ht="15.75" thickBot="1" x14ac:dyDescent="0.3">
      <c r="B30" s="14" t="s">
        <v>22</v>
      </c>
      <c r="C30" s="15" t="s">
        <v>45</v>
      </c>
      <c r="D30" s="15"/>
      <c r="E30" s="15"/>
      <c r="F30" s="16" t="s">
        <v>38</v>
      </c>
      <c r="G30" s="17">
        <f>G28/(G29+H29)</f>
        <v>150</v>
      </c>
      <c r="H30" s="18"/>
      <c r="J30" s="40"/>
      <c r="K30" s="33"/>
      <c r="L30" s="41"/>
    </row>
    <row r="31" spans="2:13" ht="15.75" thickBot="1" x14ac:dyDescent="0.3">
      <c r="B31" s="2"/>
      <c r="C31" s="2"/>
      <c r="D31" s="2"/>
      <c r="E31" s="2"/>
      <c r="F31" s="2"/>
      <c r="J31" s="47" t="s">
        <v>58</v>
      </c>
      <c r="K31" s="31" t="s">
        <v>51</v>
      </c>
      <c r="L31" s="44">
        <f>L28*J29/J28</f>
        <v>150</v>
      </c>
    </row>
    <row r="32" spans="2:13" x14ac:dyDescent="0.25">
      <c r="F32" s="1"/>
      <c r="G32" s="1"/>
      <c r="H32" s="1"/>
      <c r="I32" s="1"/>
    </row>
    <row r="34" spans="9:13" x14ac:dyDescent="0.25">
      <c r="I34"/>
      <c r="J34"/>
      <c r="K34"/>
      <c r="L34"/>
      <c r="M34"/>
    </row>
    <row r="35" spans="9:13" x14ac:dyDescent="0.25">
      <c r="I35"/>
      <c r="J35"/>
      <c r="K35"/>
      <c r="L35"/>
      <c r="M35"/>
    </row>
  </sheetData>
  <mergeCells count="5">
    <mergeCell ref="Q3:S3"/>
    <mergeCell ref="K5:K6"/>
    <mergeCell ref="K13:K14"/>
    <mergeCell ref="K21:K22"/>
    <mergeCell ref="K28:K29"/>
  </mergeCells>
  <phoneticPr fontId="1" type="noConversion"/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C48"/>
  <sheetViews>
    <sheetView workbookViewId="0">
      <selection activeCell="B13" sqref="B13"/>
    </sheetView>
  </sheetViews>
  <sheetFormatPr defaultRowHeight="15" x14ac:dyDescent="0.25"/>
  <cols>
    <col min="3" max="3" width="79.28515625" customWidth="1"/>
  </cols>
  <sheetData>
    <row r="3" spans="3:3" x14ac:dyDescent="0.25">
      <c r="C3" t="s">
        <v>0</v>
      </c>
    </row>
    <row r="4" spans="3:3" x14ac:dyDescent="0.25">
      <c r="C4" t="s">
        <v>1</v>
      </c>
    </row>
    <row r="5" spans="3:3" x14ac:dyDescent="0.25">
      <c r="C5" t="s">
        <v>2</v>
      </c>
    </row>
    <row r="7" spans="3:3" x14ac:dyDescent="0.25">
      <c r="C7" t="s">
        <v>3</v>
      </c>
    </row>
    <row r="8" spans="3:3" x14ac:dyDescent="0.25">
      <c r="C8" t="s">
        <v>4</v>
      </c>
    </row>
    <row r="9" spans="3:3" x14ac:dyDescent="0.25">
      <c r="C9" t="s">
        <v>5</v>
      </c>
    </row>
    <row r="11" spans="3:3" x14ac:dyDescent="0.25">
      <c r="C11" t="s">
        <v>6</v>
      </c>
    </row>
    <row r="13" spans="3:3" x14ac:dyDescent="0.25">
      <c r="C13" t="s">
        <v>7</v>
      </c>
    </row>
    <row r="14" spans="3:3" x14ac:dyDescent="0.25">
      <c r="C14" t="s">
        <v>8</v>
      </c>
    </row>
    <row r="16" spans="3:3" x14ac:dyDescent="0.25">
      <c r="C16" t="s">
        <v>9</v>
      </c>
    </row>
    <row r="17" spans="3:3" x14ac:dyDescent="0.25">
      <c r="C17" t="s">
        <v>10</v>
      </c>
    </row>
    <row r="19" spans="3:3" x14ac:dyDescent="0.25">
      <c r="C19" t="s">
        <v>11</v>
      </c>
    </row>
    <row r="21" spans="3:3" x14ac:dyDescent="0.25">
      <c r="C21" t="s">
        <v>12</v>
      </c>
    </row>
    <row r="23" spans="3:3" x14ac:dyDescent="0.25">
      <c r="C23" t="s">
        <v>13</v>
      </c>
    </row>
    <row r="24" spans="3:3" x14ac:dyDescent="0.25">
      <c r="C24" t="s">
        <v>14</v>
      </c>
    </row>
    <row r="25" spans="3:3" x14ac:dyDescent="0.25">
      <c r="C25" t="s">
        <v>15</v>
      </c>
    </row>
    <row r="27" spans="3:3" x14ac:dyDescent="0.25">
      <c r="C27" t="s">
        <v>16</v>
      </c>
    </row>
    <row r="28" spans="3:3" x14ac:dyDescent="0.25">
      <c r="C28" t="s">
        <v>17</v>
      </c>
    </row>
    <row r="30" spans="3:3" x14ac:dyDescent="0.25">
      <c r="C30" t="s">
        <v>18</v>
      </c>
    </row>
    <row r="32" spans="3:3" x14ac:dyDescent="0.25">
      <c r="C32" t="s">
        <v>19</v>
      </c>
    </row>
    <row r="34" spans="3:3" x14ac:dyDescent="0.25">
      <c r="C34" t="s">
        <v>20</v>
      </c>
    </row>
    <row r="35" spans="3:3" x14ac:dyDescent="0.25">
      <c r="C35" t="s">
        <v>21</v>
      </c>
    </row>
    <row r="36" spans="3:3" x14ac:dyDescent="0.25">
      <c r="C36" t="s">
        <v>22</v>
      </c>
    </row>
    <row r="38" spans="3:3" x14ac:dyDescent="0.25">
      <c r="C38" t="s">
        <v>23</v>
      </c>
    </row>
    <row r="39" spans="3:3" x14ac:dyDescent="0.25">
      <c r="C39" t="s">
        <v>24</v>
      </c>
    </row>
    <row r="41" spans="3:3" x14ac:dyDescent="0.25">
      <c r="C41" t="s">
        <v>25</v>
      </c>
    </row>
    <row r="43" spans="3:3" x14ac:dyDescent="0.25">
      <c r="C43" t="s">
        <v>26</v>
      </c>
    </row>
    <row r="45" spans="3:3" x14ac:dyDescent="0.25">
      <c r="C45" t="s">
        <v>27</v>
      </c>
    </row>
    <row r="46" spans="3:3" x14ac:dyDescent="0.25">
      <c r="C46" t="s">
        <v>28</v>
      </c>
    </row>
    <row r="47" spans="3:3" x14ac:dyDescent="0.25">
      <c r="C47" t="s">
        <v>29</v>
      </c>
    </row>
    <row r="48" spans="3:3" x14ac:dyDescent="0.25">
      <c r="C48" t="s">
        <v>30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Taul1</vt:lpstr>
      <vt:lpstr>Taul1 (2)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Antti Ylänen</cp:lastModifiedBy>
  <cp:lastPrinted>2019-06-05T08:25:33Z</cp:lastPrinted>
  <dcterms:created xsi:type="dcterms:W3CDTF">2014-05-16T12:39:41Z</dcterms:created>
  <dcterms:modified xsi:type="dcterms:W3CDTF">2019-11-11T11:00:09Z</dcterms:modified>
</cp:coreProperties>
</file>