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y\Desktop\Koottu\Matikka\Prosentit\"/>
    </mc:Choice>
  </mc:AlternateContent>
  <xr:revisionPtr revIDLastSave="0" documentId="13_ncr:1_{C1917F24-E2B8-44FB-A9B8-122BD51496E7}" xr6:coauthVersionLast="45" xr6:coauthVersionMax="45" xr10:uidLastSave="{00000000-0000-0000-0000-000000000000}"/>
  <bookViews>
    <workbookView xWindow="-120" yWindow="-120" windowWidth="25440" windowHeight="15390" activeTab="1" xr2:uid="{B22B3BE5-C048-4C46-BF2B-43258215DFB1}"/>
  </bookViews>
  <sheets>
    <sheet name="Malli" sheetId="1" r:id="rId1"/>
    <sheet name="Harjoitus" sheetId="2" r:id="rId2"/>
    <sheet name="tarkistu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5" i="2" l="1"/>
  <c r="S62" i="2"/>
  <c r="S52" i="2"/>
  <c r="S49" i="2"/>
  <c r="S38" i="2"/>
  <c r="S24" i="2"/>
  <c r="S20" i="2"/>
  <c r="K75" i="3" l="1"/>
  <c r="L74" i="3"/>
  <c r="J74" i="3"/>
  <c r="Q75" i="3" s="1"/>
  <c r="G71" i="3"/>
  <c r="K62" i="3"/>
  <c r="L61" i="3"/>
  <c r="J61" i="3"/>
  <c r="Q62" i="3" s="1"/>
  <c r="G52" i="3"/>
  <c r="Q52" i="3" s="1"/>
  <c r="Q49" i="3"/>
  <c r="K49" i="3"/>
  <c r="L48" i="3"/>
  <c r="J48" i="3"/>
  <c r="Q38" i="3"/>
  <c r="K38" i="3"/>
  <c r="L37" i="3"/>
  <c r="J37" i="3"/>
  <c r="G34" i="3"/>
  <c r="Q24" i="3"/>
  <c r="G24" i="3"/>
  <c r="K20" i="3"/>
  <c r="Q20" i="3" s="1"/>
  <c r="L19" i="3"/>
  <c r="J19" i="3"/>
  <c r="Q75" i="2" l="1"/>
  <c r="K75" i="2"/>
  <c r="L74" i="2"/>
  <c r="J74" i="2"/>
  <c r="G71" i="2"/>
  <c r="K62" i="2"/>
  <c r="L61" i="2"/>
  <c r="J61" i="2"/>
  <c r="Q52" i="2"/>
  <c r="G24" i="2"/>
  <c r="G52" i="2"/>
  <c r="J48" i="2"/>
  <c r="K49" i="2"/>
  <c r="L48" i="2"/>
  <c r="Q49" i="2"/>
  <c r="Q62" i="2" l="1"/>
  <c r="G34" i="2"/>
  <c r="K38" i="2"/>
  <c r="L37" i="2"/>
  <c r="J37" i="2"/>
  <c r="Q24" i="2"/>
  <c r="K20" i="2"/>
  <c r="L19" i="2"/>
  <c r="J19" i="2"/>
  <c r="Q38" i="2" l="1"/>
  <c r="Q20" i="2"/>
  <c r="E15" i="1" l="1"/>
  <c r="N16" i="1" l="1"/>
  <c r="N14" i="1"/>
  <c r="E19" i="1" l="1"/>
  <c r="E34" i="1"/>
  <c r="E26" i="1"/>
  <c r="E27" i="1" s="1"/>
  <c r="E5" i="1"/>
  <c r="E8" i="1" s="1"/>
</calcChain>
</file>

<file path=xl/sharedStrings.xml><?xml version="1.0" encoding="utf-8"?>
<sst xmlns="http://schemas.openxmlformats.org/spreadsheetml/2006/main" count="355" uniqueCount="68">
  <si>
    <t>brutto</t>
  </si>
  <si>
    <t>vero%</t>
  </si>
  <si>
    <t>netto</t>
  </si>
  <si>
    <t>x</t>
  </si>
  <si>
    <t>vero</t>
  </si>
  <si>
    <t>Perustiedot, joihin verrataan</t>
  </si>
  <si>
    <t>Saadaan</t>
  </si>
  <si>
    <t>Alkutiedot</t>
  </si>
  <si>
    <t xml:space="preserve"> =</t>
  </si>
  <si>
    <t>Prosentit</t>
  </si>
  <si>
    <t>Luvut</t>
  </si>
  <si>
    <t>Kokonaisluku</t>
  </si>
  <si>
    <t>osaluku</t>
  </si>
  <si>
    <t>%</t>
  </si>
  <si>
    <t>MALLI</t>
  </si>
  <si>
    <t>vero %</t>
  </si>
  <si>
    <t>Ensin vero%</t>
  </si>
  <si>
    <t>valitse</t>
  </si>
  <si>
    <t>kertaa</t>
  </si>
  <si>
    <t>jako</t>
  </si>
  <si>
    <t>ok</t>
  </si>
  <si>
    <t>miinus</t>
  </si>
  <si>
    <t>äh</t>
  </si>
  <si>
    <t>plus</t>
  </si>
  <si>
    <t>valmis</t>
  </si>
  <si>
    <t>Tarkistus</t>
  </si>
  <si>
    <t>k</t>
  </si>
  <si>
    <t>Kokeile</t>
  </si>
  <si>
    <t>odottaa</t>
  </si>
  <si>
    <t>O i k e i n</t>
  </si>
  <si>
    <t>hups</t>
  </si>
  <si>
    <t>Prosenttilaskuharjoituksia Kopran</t>
  </si>
  <si>
    <t>Alkuasetelma aina:</t>
  </si>
  <si>
    <t>Excel-sovellus Antin</t>
  </si>
  <si>
    <t>osa %</t>
  </si>
  <si>
    <t>Osaluku</t>
  </si>
  <si>
    <t>Alkuluku</t>
  </si>
  <si>
    <t>Laita luku tämän värisiin soluihin</t>
  </si>
  <si>
    <t>Ja X siihen mitä lasketaan</t>
  </si>
  <si>
    <t>1    Kun olet mielestäsi valmis, laita vihreään soluun tieto: valmis</t>
  </si>
  <si>
    <t>2    Katso saitko tehtävän oikein. Tarkistus on oikealla</t>
  </si>
  <si>
    <t>Palkanlaskentaa</t>
  </si>
  <si>
    <t>Laske vero ja netto eli paljonko palkkaa tulee tilille</t>
  </si>
  <si>
    <t>Lasku 1</t>
  </si>
  <si>
    <t xml:space="preserve">Laita luvut paikoilleen </t>
  </si>
  <si>
    <t>TARKISTUSALUE</t>
  </si>
  <si>
    <t xml:space="preserve">Kun olet , laita soluun </t>
  </si>
  <si>
    <t>Laita luku</t>
  </si>
  <si>
    <t>laita luku</t>
  </si>
  <si>
    <t>Lopputulos</t>
  </si>
  <si>
    <t>Lasku 2</t>
  </si>
  <si>
    <t>Vero</t>
  </si>
  <si>
    <t>Netto</t>
  </si>
  <si>
    <t>Verollinen eli bruttopalkka tiedossa</t>
  </si>
  <si>
    <t>Tulos 1</t>
  </si>
  <si>
    <t>Tulos 2</t>
  </si>
  <si>
    <t>Veroton pankkiin tuleva palkka tiedossa</t>
  </si>
  <si>
    <t>Laske bruttopalkka</t>
  </si>
  <si>
    <t>Montako prosenttia nettopalkka on bruttopalkasta?</t>
  </si>
  <si>
    <t>Netto% brutosta</t>
  </si>
  <si>
    <t>Brutto on 100 prosenttia, aina</t>
  </si>
  <si>
    <t>Alkutulos</t>
  </si>
  <si>
    <t>Vero ja vero% tiedossa</t>
  </si>
  <si>
    <t>Laske bruttopalkka ja nettopalkka</t>
  </si>
  <si>
    <t>Bruttopalkka ja vero tiedossa</t>
  </si>
  <si>
    <t>Laske veroprosentti</t>
  </si>
  <si>
    <t>Brutto- ja nettopalkka tiedossa</t>
  </si>
  <si>
    <t>Laske vero ja veroprosentti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</si>
</sst>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NumberFormat="1" applyBorder="1"/>
    <xf numFmtId="0" fontId="0" fillId="0" borderId="4" xfId="0" applyFill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/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3" fillId="0" borderId="0" xfId="0" applyFont="1"/>
    <xf numFmtId="0" fontId="0" fillId="0" borderId="7" xfId="0" applyBorder="1" applyAlignment="1">
      <alignment horizontal="center"/>
    </xf>
    <xf numFmtId="0" fontId="0" fillId="3" borderId="4" xfId="0" applyFill="1" applyBorder="1"/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3" borderId="4" xfId="0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ali" xfId="0" builtinId="0"/>
  </cellStyles>
  <dxfs count="44"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114300</xdr:rowOff>
    </xdr:from>
    <xdr:to>
      <xdr:col>11</xdr:col>
      <xdr:colOff>447675</xdr:colOff>
      <xdr:row>2</xdr:row>
      <xdr:rowOff>104775</xdr:rowOff>
    </xdr:to>
    <xdr:sp macro="" textlink="">
      <xdr:nvSpPr>
        <xdr:cNvPr id="2" name="Nuoli: Nuolenkärki 1">
          <a:extLst>
            <a:ext uri="{FF2B5EF4-FFF2-40B4-BE49-F238E27FC236}">
              <a16:creationId xmlns:a16="http://schemas.microsoft.com/office/drawing/2014/main" id="{60089677-0877-4DFF-BCEE-94607C09818B}"/>
            </a:ext>
          </a:extLst>
        </xdr:cNvPr>
        <xdr:cNvSpPr/>
      </xdr:nvSpPr>
      <xdr:spPr>
        <a:xfrm>
          <a:off x="6657975" y="352425"/>
          <a:ext cx="276225" cy="228600"/>
        </a:xfrm>
        <a:prstGeom prst="chevron">
          <a:avLst>
            <a:gd name="adj" fmla="val 6034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457201</xdr:colOff>
      <xdr:row>8</xdr:row>
      <xdr:rowOff>123825</xdr:rowOff>
    </xdr:from>
    <xdr:to>
      <xdr:col>18</xdr:col>
      <xdr:colOff>285751</xdr:colOff>
      <xdr:row>18</xdr:row>
      <xdr:rowOff>9525</xdr:rowOff>
    </xdr:to>
    <xdr:sp macro="" textlink="">
      <xdr:nvSpPr>
        <xdr:cNvPr id="3" name="Vapaamuotoinen: Muoto 2">
          <a:extLst>
            <a:ext uri="{FF2B5EF4-FFF2-40B4-BE49-F238E27FC236}">
              <a16:creationId xmlns:a16="http://schemas.microsoft.com/office/drawing/2014/main" id="{85E8E09D-EFE1-4928-9B4A-D401A2A412CE}"/>
            </a:ext>
          </a:extLst>
        </xdr:cNvPr>
        <xdr:cNvSpPr/>
      </xdr:nvSpPr>
      <xdr:spPr>
        <a:xfrm>
          <a:off x="4286251" y="2257425"/>
          <a:ext cx="5619750" cy="2028825"/>
        </a:xfrm>
        <a:custGeom>
          <a:avLst/>
          <a:gdLst>
            <a:gd name="connsiteX0" fmla="*/ 0 w 6923943"/>
            <a:gd name="connsiteY0" fmla="*/ 36635 h 820615"/>
            <a:gd name="connsiteX1" fmla="*/ 6923943 w 6923943"/>
            <a:gd name="connsiteY1" fmla="*/ 0 h 820615"/>
            <a:gd name="connsiteX2" fmla="*/ 6923943 w 6923943"/>
            <a:gd name="connsiteY2" fmla="*/ 820615 h 820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23943" h="820615">
              <a:moveTo>
                <a:pt x="0" y="36635"/>
              </a:moveTo>
              <a:lnTo>
                <a:pt x="6923943" y="0"/>
              </a:lnTo>
              <a:lnTo>
                <a:pt x="6923943" y="820615"/>
              </a:lnTo>
            </a:path>
          </a:pathLst>
        </a:custGeom>
        <a:noFill/>
        <a:ln w="57150">
          <a:solidFill>
            <a:schemeClr val="accent6">
              <a:lumMod val="75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552450</xdr:colOff>
      <xdr:row>6</xdr:row>
      <xdr:rowOff>152399</xdr:rowOff>
    </xdr:from>
    <xdr:to>
      <xdr:col>12</xdr:col>
      <xdr:colOff>581025</xdr:colOff>
      <xdr:row>18</xdr:row>
      <xdr:rowOff>57149</xdr:rowOff>
    </xdr:to>
    <xdr:sp macro="" textlink="">
      <xdr:nvSpPr>
        <xdr:cNvPr id="4" name="Vapaamuotoinen: Muoto 3">
          <a:extLst>
            <a:ext uri="{FF2B5EF4-FFF2-40B4-BE49-F238E27FC236}">
              <a16:creationId xmlns:a16="http://schemas.microsoft.com/office/drawing/2014/main" id="{133AD745-6320-42E9-8F50-1DB5D7346D6D}"/>
            </a:ext>
          </a:extLst>
        </xdr:cNvPr>
        <xdr:cNvSpPr/>
      </xdr:nvSpPr>
      <xdr:spPr>
        <a:xfrm>
          <a:off x="4886325" y="1752599"/>
          <a:ext cx="2019300" cy="2581275"/>
        </a:xfrm>
        <a:custGeom>
          <a:avLst/>
          <a:gdLst>
            <a:gd name="connsiteX0" fmla="*/ 0 w 2797968"/>
            <a:gd name="connsiteY0" fmla="*/ 8505 h 816429"/>
            <a:gd name="connsiteX1" fmla="*/ 2500312 w 2797968"/>
            <a:gd name="connsiteY1" fmla="*/ 0 h 816429"/>
            <a:gd name="connsiteX2" fmla="*/ 2525825 w 2797968"/>
            <a:gd name="connsiteY2" fmla="*/ 663349 h 816429"/>
            <a:gd name="connsiteX3" fmla="*/ 2797968 w 2797968"/>
            <a:gd name="connsiteY3" fmla="*/ 816429 h 816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97968" h="816429">
              <a:moveTo>
                <a:pt x="0" y="8505"/>
              </a:moveTo>
              <a:lnTo>
                <a:pt x="2500312" y="0"/>
              </a:lnTo>
              <a:lnTo>
                <a:pt x="2525825" y="663349"/>
              </a:lnTo>
              <a:lnTo>
                <a:pt x="2797968" y="816429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114300</xdr:rowOff>
    </xdr:from>
    <xdr:to>
      <xdr:col>11</xdr:col>
      <xdr:colOff>447675</xdr:colOff>
      <xdr:row>2</xdr:row>
      <xdr:rowOff>104775</xdr:rowOff>
    </xdr:to>
    <xdr:sp macro="" textlink="">
      <xdr:nvSpPr>
        <xdr:cNvPr id="2" name="Nuoli: Nuolenkärki 1">
          <a:extLst>
            <a:ext uri="{FF2B5EF4-FFF2-40B4-BE49-F238E27FC236}">
              <a16:creationId xmlns:a16="http://schemas.microsoft.com/office/drawing/2014/main" id="{490C3B48-EA8B-4F6A-A7B7-90181E63F2A6}"/>
            </a:ext>
          </a:extLst>
        </xdr:cNvPr>
        <xdr:cNvSpPr/>
      </xdr:nvSpPr>
      <xdr:spPr>
        <a:xfrm>
          <a:off x="6143625" y="381000"/>
          <a:ext cx="276225" cy="257175"/>
        </a:xfrm>
        <a:prstGeom prst="chevron">
          <a:avLst>
            <a:gd name="adj" fmla="val 6034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457201</xdr:colOff>
      <xdr:row>8</xdr:row>
      <xdr:rowOff>123825</xdr:rowOff>
    </xdr:from>
    <xdr:to>
      <xdr:col>18</xdr:col>
      <xdr:colOff>285751</xdr:colOff>
      <xdr:row>18</xdr:row>
      <xdr:rowOff>9525</xdr:rowOff>
    </xdr:to>
    <xdr:sp macro="" textlink="">
      <xdr:nvSpPr>
        <xdr:cNvPr id="3" name="Vapaamuotoinen: Muoto 2">
          <a:extLst>
            <a:ext uri="{FF2B5EF4-FFF2-40B4-BE49-F238E27FC236}">
              <a16:creationId xmlns:a16="http://schemas.microsoft.com/office/drawing/2014/main" id="{346313F4-EA3C-4A18-B637-EEF9C0EE6EDE}"/>
            </a:ext>
          </a:extLst>
        </xdr:cNvPr>
        <xdr:cNvSpPr/>
      </xdr:nvSpPr>
      <xdr:spPr>
        <a:xfrm>
          <a:off x="4543426" y="2257425"/>
          <a:ext cx="5619750" cy="2028825"/>
        </a:xfrm>
        <a:custGeom>
          <a:avLst/>
          <a:gdLst>
            <a:gd name="connsiteX0" fmla="*/ 0 w 6923943"/>
            <a:gd name="connsiteY0" fmla="*/ 36635 h 820615"/>
            <a:gd name="connsiteX1" fmla="*/ 6923943 w 6923943"/>
            <a:gd name="connsiteY1" fmla="*/ 0 h 820615"/>
            <a:gd name="connsiteX2" fmla="*/ 6923943 w 6923943"/>
            <a:gd name="connsiteY2" fmla="*/ 820615 h 820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23943" h="820615">
              <a:moveTo>
                <a:pt x="0" y="36635"/>
              </a:moveTo>
              <a:lnTo>
                <a:pt x="6923943" y="0"/>
              </a:lnTo>
              <a:lnTo>
                <a:pt x="6923943" y="820615"/>
              </a:lnTo>
            </a:path>
          </a:pathLst>
        </a:custGeom>
        <a:noFill/>
        <a:ln w="57150">
          <a:solidFill>
            <a:schemeClr val="accent6">
              <a:lumMod val="75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552450</xdr:colOff>
      <xdr:row>6</xdr:row>
      <xdr:rowOff>152399</xdr:rowOff>
    </xdr:from>
    <xdr:to>
      <xdr:col>12</xdr:col>
      <xdr:colOff>581025</xdr:colOff>
      <xdr:row>18</xdr:row>
      <xdr:rowOff>57149</xdr:rowOff>
    </xdr:to>
    <xdr:sp macro="" textlink="">
      <xdr:nvSpPr>
        <xdr:cNvPr id="4" name="Vapaamuotoinen: Muoto 3">
          <a:extLst>
            <a:ext uri="{FF2B5EF4-FFF2-40B4-BE49-F238E27FC236}">
              <a16:creationId xmlns:a16="http://schemas.microsoft.com/office/drawing/2014/main" id="{5DA76517-C908-4188-B0A9-CC8EB3B8DADA}"/>
            </a:ext>
          </a:extLst>
        </xdr:cNvPr>
        <xdr:cNvSpPr/>
      </xdr:nvSpPr>
      <xdr:spPr>
        <a:xfrm>
          <a:off x="5143500" y="1752599"/>
          <a:ext cx="2019300" cy="2581275"/>
        </a:xfrm>
        <a:custGeom>
          <a:avLst/>
          <a:gdLst>
            <a:gd name="connsiteX0" fmla="*/ 0 w 2797968"/>
            <a:gd name="connsiteY0" fmla="*/ 8505 h 816429"/>
            <a:gd name="connsiteX1" fmla="*/ 2500312 w 2797968"/>
            <a:gd name="connsiteY1" fmla="*/ 0 h 816429"/>
            <a:gd name="connsiteX2" fmla="*/ 2525825 w 2797968"/>
            <a:gd name="connsiteY2" fmla="*/ 663349 h 816429"/>
            <a:gd name="connsiteX3" fmla="*/ 2797968 w 2797968"/>
            <a:gd name="connsiteY3" fmla="*/ 816429 h 816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97968" h="816429">
              <a:moveTo>
                <a:pt x="0" y="8505"/>
              </a:moveTo>
              <a:lnTo>
                <a:pt x="2500312" y="0"/>
              </a:lnTo>
              <a:lnTo>
                <a:pt x="2525825" y="663349"/>
              </a:lnTo>
              <a:lnTo>
                <a:pt x="2797968" y="816429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36C7-631F-4CC3-908F-9CCE4A01D427}">
  <dimension ref="C1:S34"/>
  <sheetViews>
    <sheetView workbookViewId="0">
      <selection activeCell="R2" sqref="R2"/>
    </sheetView>
  </sheetViews>
  <sheetFormatPr defaultRowHeight="15" x14ac:dyDescent="0.25"/>
  <cols>
    <col min="1" max="2" width="1.28515625" customWidth="1"/>
    <col min="3" max="3" width="12.28515625" customWidth="1"/>
    <col min="4" max="4" width="8.7109375" customWidth="1"/>
    <col min="6" max="6" width="5.5703125" customWidth="1"/>
    <col min="7" max="7" width="7.5703125" customWidth="1"/>
    <col min="8" max="8" width="5.28515625" customWidth="1"/>
    <col min="9" max="9" width="7.5703125" customWidth="1"/>
    <col min="11" max="11" width="3.7109375" customWidth="1"/>
    <col min="14" max="14" width="5.85546875" customWidth="1"/>
    <col min="15" max="15" width="7" customWidth="1"/>
  </cols>
  <sheetData>
    <row r="1" spans="3:19" ht="21.75" thickBot="1" x14ac:dyDescent="0.4">
      <c r="C1" s="12" t="s">
        <v>5</v>
      </c>
    </row>
    <row r="2" spans="3:19" x14ac:dyDescent="0.25">
      <c r="C2" s="1" t="s">
        <v>7</v>
      </c>
      <c r="D2" s="2" t="s">
        <v>0</v>
      </c>
      <c r="E2" s="2">
        <v>2000</v>
      </c>
      <c r="F2" s="2"/>
      <c r="G2" s="2"/>
      <c r="H2" s="2"/>
      <c r="I2" s="2"/>
      <c r="J2" s="3"/>
      <c r="M2" s="62" t="s">
        <v>14</v>
      </c>
      <c r="N2" s="63"/>
      <c r="O2" s="63"/>
      <c r="P2" s="3"/>
    </row>
    <row r="3" spans="3:19" x14ac:dyDescent="0.25">
      <c r="C3" s="4" t="s">
        <v>7</v>
      </c>
      <c r="D3" s="5" t="s">
        <v>1</v>
      </c>
      <c r="E3" s="5">
        <v>15</v>
      </c>
      <c r="F3" s="5"/>
      <c r="G3" s="5"/>
      <c r="H3" s="5"/>
      <c r="I3" s="5"/>
      <c r="J3" s="6"/>
      <c r="M3" s="16"/>
      <c r="N3" s="7"/>
      <c r="O3" s="5"/>
      <c r="P3" s="6"/>
    </row>
    <row r="4" spans="3:19" x14ac:dyDescent="0.25">
      <c r="C4" s="4"/>
      <c r="D4" s="5"/>
      <c r="E4" s="5"/>
      <c r="F4" s="5"/>
      <c r="G4" s="5"/>
      <c r="H4" s="5"/>
      <c r="I4" s="5"/>
      <c r="J4" s="6"/>
      <c r="M4" s="16" t="s">
        <v>9</v>
      </c>
      <c r="N4" s="7"/>
      <c r="O4" s="5" t="s">
        <v>10</v>
      </c>
      <c r="P4" s="6"/>
    </row>
    <row r="5" spans="3:19" ht="24" customHeight="1" thickBot="1" x14ac:dyDescent="0.3">
      <c r="C5" s="4" t="s">
        <v>6</v>
      </c>
      <c r="D5" s="5" t="s">
        <v>4</v>
      </c>
      <c r="E5" s="5">
        <f>G5*I6/G6</f>
        <v>300</v>
      </c>
      <c r="F5" s="5"/>
      <c r="G5" s="10">
        <v>15</v>
      </c>
      <c r="H5" s="58" t="s">
        <v>8</v>
      </c>
      <c r="I5" s="10" t="s">
        <v>3</v>
      </c>
      <c r="J5" s="6" t="s">
        <v>4</v>
      </c>
      <c r="M5" s="4"/>
      <c r="N5" s="5"/>
      <c r="O5" s="5"/>
      <c r="P5" s="6"/>
    </row>
    <row r="6" spans="3:19" ht="24" customHeight="1" thickBot="1" x14ac:dyDescent="0.3">
      <c r="C6" s="4"/>
      <c r="D6" s="5"/>
      <c r="E6" s="5"/>
      <c r="F6" s="5"/>
      <c r="G6" s="7">
        <v>100</v>
      </c>
      <c r="H6" s="58"/>
      <c r="I6" s="7">
        <v>2000</v>
      </c>
      <c r="J6" s="6" t="s">
        <v>0</v>
      </c>
      <c r="M6" s="17" t="s">
        <v>13</v>
      </c>
      <c r="N6" s="58" t="s">
        <v>8</v>
      </c>
      <c r="O6" s="59" t="s">
        <v>12</v>
      </c>
      <c r="P6" s="60"/>
    </row>
    <row r="7" spans="3:19" ht="14.25" customHeight="1" x14ac:dyDescent="0.25">
      <c r="C7" s="4"/>
      <c r="D7" s="5"/>
      <c r="E7" s="5"/>
      <c r="F7" s="5"/>
      <c r="G7" s="7"/>
      <c r="H7" s="18"/>
      <c r="I7" s="7"/>
      <c r="J7" s="6"/>
      <c r="M7" s="16">
        <v>100</v>
      </c>
      <c r="N7" s="58"/>
      <c r="O7" s="61" t="s">
        <v>11</v>
      </c>
      <c r="P7" s="61"/>
      <c r="Q7" s="5"/>
    </row>
    <row r="8" spans="3:19" ht="24" customHeight="1" thickBot="1" x14ac:dyDescent="0.3">
      <c r="C8" s="8" t="s">
        <v>6</v>
      </c>
      <c r="D8" s="9" t="s">
        <v>2</v>
      </c>
      <c r="E8" s="9">
        <f>E2-E5</f>
        <v>1700</v>
      </c>
      <c r="F8" s="9"/>
      <c r="G8" s="10"/>
      <c r="H8" s="19"/>
      <c r="I8" s="10"/>
      <c r="J8" s="11"/>
      <c r="M8" s="17"/>
      <c r="N8" s="20"/>
      <c r="O8" s="10"/>
      <c r="P8" s="11"/>
    </row>
    <row r="9" spans="3:19" ht="6.75" customHeight="1" x14ac:dyDescent="0.25"/>
    <row r="10" spans="3:19" ht="6.75" customHeight="1" thickBot="1" x14ac:dyDescent="0.3"/>
    <row r="11" spans="3:19" x14ac:dyDescent="0.25">
      <c r="C11" s="1" t="s">
        <v>7</v>
      </c>
      <c r="D11" s="2" t="s">
        <v>2</v>
      </c>
      <c r="E11" s="2">
        <v>1700</v>
      </c>
      <c r="F11" s="2"/>
      <c r="G11" s="2"/>
      <c r="H11" s="2"/>
      <c r="I11" s="2"/>
      <c r="J11" s="3"/>
      <c r="L11" s="1" t="s">
        <v>7</v>
      </c>
      <c r="M11" s="2" t="s">
        <v>0</v>
      </c>
      <c r="N11" s="2">
        <v>2000</v>
      </c>
      <c r="O11" s="2"/>
      <c r="P11" s="2"/>
      <c r="Q11" s="2"/>
      <c r="R11" s="2"/>
      <c r="S11" s="3"/>
    </row>
    <row r="12" spans="3:19" ht="15.75" thickBot="1" x14ac:dyDescent="0.3">
      <c r="C12" s="4" t="s">
        <v>7</v>
      </c>
      <c r="D12" s="5" t="s">
        <v>1</v>
      </c>
      <c r="E12" s="5">
        <v>15</v>
      </c>
      <c r="F12" s="5"/>
      <c r="G12" s="5"/>
      <c r="H12" s="5"/>
      <c r="I12" s="5"/>
      <c r="J12" s="6"/>
      <c r="L12" s="4" t="s">
        <v>7</v>
      </c>
      <c r="M12" s="9" t="s">
        <v>2</v>
      </c>
      <c r="N12" s="5">
        <v>1700</v>
      </c>
      <c r="O12" s="5"/>
      <c r="P12" s="5"/>
      <c r="Q12" s="5"/>
      <c r="R12" s="5"/>
      <c r="S12" s="6"/>
    </row>
    <row r="13" spans="3:19" x14ac:dyDescent="0.25">
      <c r="C13" s="4"/>
      <c r="D13" s="5"/>
      <c r="E13" s="5"/>
      <c r="F13" s="5"/>
      <c r="G13" s="5"/>
      <c r="H13" s="5"/>
      <c r="I13" s="5"/>
      <c r="J13" s="6"/>
      <c r="L13" s="4"/>
      <c r="M13" s="5"/>
      <c r="N13" s="5"/>
      <c r="O13" s="5"/>
      <c r="P13" s="5"/>
      <c r="Q13" s="5"/>
      <c r="R13" s="5"/>
      <c r="S13" s="6"/>
    </row>
    <row r="14" spans="3:19" ht="15.75" thickBot="1" x14ac:dyDescent="0.3">
      <c r="C14" s="22" t="s">
        <v>16</v>
      </c>
      <c r="D14" s="5"/>
      <c r="E14" s="5"/>
      <c r="F14" s="5"/>
      <c r="G14" s="5"/>
      <c r="H14" s="5"/>
      <c r="I14" s="5"/>
      <c r="J14" s="6"/>
      <c r="L14" s="8" t="s">
        <v>6</v>
      </c>
      <c r="M14" s="9" t="s">
        <v>4</v>
      </c>
      <c r="N14" s="9">
        <f>N11-N12</f>
        <v>300</v>
      </c>
      <c r="O14" s="5"/>
      <c r="P14" s="5"/>
      <c r="Q14" s="5"/>
      <c r="R14" s="5"/>
      <c r="S14" s="6"/>
    </row>
    <row r="15" spans="3:19" x14ac:dyDescent="0.25">
      <c r="C15" s="4">
        <v>100</v>
      </c>
      <c r="D15" s="5">
        <v>15</v>
      </c>
      <c r="E15" s="21">
        <f>C15-D15</f>
        <v>85</v>
      </c>
      <c r="F15" s="5"/>
      <c r="G15" s="5"/>
      <c r="H15" s="5"/>
      <c r="I15" s="5"/>
      <c r="J15" s="6"/>
      <c r="O15" s="5"/>
      <c r="P15" s="5"/>
      <c r="Q15" s="5"/>
      <c r="R15" s="5"/>
      <c r="S15" s="6"/>
    </row>
    <row r="16" spans="3:19" ht="15.75" thickBot="1" x14ac:dyDescent="0.3">
      <c r="C16" s="4"/>
      <c r="D16" s="5"/>
      <c r="E16" s="5"/>
      <c r="F16" s="5"/>
      <c r="G16" s="10">
        <v>85</v>
      </c>
      <c r="H16" s="58" t="s">
        <v>8</v>
      </c>
      <c r="I16" s="10">
        <v>1700</v>
      </c>
      <c r="J16" s="6" t="s">
        <v>2</v>
      </c>
      <c r="K16" s="5"/>
      <c r="L16" s="4" t="s">
        <v>6</v>
      </c>
      <c r="M16" s="5" t="s">
        <v>15</v>
      </c>
      <c r="N16" s="5">
        <f>R16*P17/R17</f>
        <v>15</v>
      </c>
      <c r="O16" s="5"/>
      <c r="P16" s="10" t="s">
        <v>3</v>
      </c>
      <c r="Q16" s="58" t="s">
        <v>8</v>
      </c>
      <c r="R16" s="10">
        <v>300</v>
      </c>
      <c r="S16" s="6" t="s">
        <v>4</v>
      </c>
    </row>
    <row r="17" spans="3:19" ht="15.75" thickBot="1" x14ac:dyDescent="0.3">
      <c r="C17" s="4"/>
      <c r="D17" s="5"/>
      <c r="E17" s="5"/>
      <c r="F17" s="5"/>
      <c r="G17" s="7">
        <v>100</v>
      </c>
      <c r="H17" s="58"/>
      <c r="I17" s="7" t="s">
        <v>3</v>
      </c>
      <c r="J17" s="6" t="s">
        <v>0</v>
      </c>
      <c r="L17" s="8"/>
      <c r="M17" s="9"/>
      <c r="N17" s="9"/>
      <c r="O17" s="9"/>
      <c r="P17" s="10">
        <v>100</v>
      </c>
      <c r="Q17" s="64"/>
      <c r="R17" s="10">
        <v>2000</v>
      </c>
      <c r="S17" s="11" t="s">
        <v>0</v>
      </c>
    </row>
    <row r="18" spans="3:19" x14ac:dyDescent="0.25">
      <c r="C18" s="4"/>
      <c r="D18" s="5"/>
      <c r="E18" s="5"/>
      <c r="F18" s="5"/>
      <c r="G18" s="5"/>
      <c r="H18" s="5"/>
      <c r="I18" s="5"/>
      <c r="J18" s="6"/>
    </row>
    <row r="19" spans="3:19" ht="15.75" thickBot="1" x14ac:dyDescent="0.3">
      <c r="C19" s="8" t="s">
        <v>6</v>
      </c>
      <c r="D19" s="9" t="s">
        <v>0</v>
      </c>
      <c r="E19" s="9">
        <f>G17*I16/G16</f>
        <v>2000</v>
      </c>
      <c r="F19" s="9"/>
      <c r="G19" s="9"/>
      <c r="H19" s="9"/>
      <c r="I19" s="9"/>
      <c r="J19" s="11"/>
    </row>
    <row r="20" spans="3:19" ht="6.75" customHeight="1" x14ac:dyDescent="0.25"/>
    <row r="21" spans="3:19" ht="6.75" customHeight="1" x14ac:dyDescent="0.25"/>
    <row r="22" spans="3:19" ht="6.75" customHeight="1" thickBot="1" x14ac:dyDescent="0.3"/>
    <row r="23" spans="3:19" ht="15.75" thickBot="1" x14ac:dyDescent="0.3">
      <c r="C23" s="1" t="s">
        <v>7</v>
      </c>
      <c r="D23" s="2" t="s">
        <v>4</v>
      </c>
      <c r="E23" s="2">
        <v>300</v>
      </c>
      <c r="F23" s="2"/>
      <c r="G23" s="14">
        <v>15</v>
      </c>
      <c r="H23" s="57" t="s">
        <v>8</v>
      </c>
      <c r="I23" s="14">
        <v>300</v>
      </c>
      <c r="J23" s="23" t="s">
        <v>4</v>
      </c>
    </row>
    <row r="24" spans="3:19" x14ac:dyDescent="0.25">
      <c r="C24" s="4" t="s">
        <v>7</v>
      </c>
      <c r="D24" s="5" t="s">
        <v>1</v>
      </c>
      <c r="E24" s="5">
        <v>15</v>
      </c>
      <c r="F24" s="5"/>
      <c r="G24" s="7">
        <v>100</v>
      </c>
      <c r="H24" s="58"/>
      <c r="I24" s="7" t="s">
        <v>3</v>
      </c>
      <c r="J24" s="24" t="s">
        <v>0</v>
      </c>
    </row>
    <row r="25" spans="3:19" x14ac:dyDescent="0.25">
      <c r="C25" s="4"/>
      <c r="D25" s="5"/>
      <c r="E25" s="5"/>
      <c r="F25" s="5"/>
      <c r="G25" s="5"/>
      <c r="H25" s="5"/>
      <c r="I25" s="5"/>
      <c r="J25" s="24"/>
    </row>
    <row r="26" spans="3:19" x14ac:dyDescent="0.25">
      <c r="C26" s="4" t="s">
        <v>6</v>
      </c>
      <c r="D26" s="5" t="s">
        <v>0</v>
      </c>
      <c r="E26" s="5">
        <f>G24*I23/G23</f>
        <v>2000</v>
      </c>
      <c r="F26" s="5"/>
      <c r="G26" s="5"/>
      <c r="H26" s="5"/>
      <c r="I26" s="5"/>
      <c r="J26" s="24"/>
    </row>
    <row r="27" spans="3:19" ht="15.75" thickBot="1" x14ac:dyDescent="0.3">
      <c r="C27" s="8" t="s">
        <v>6</v>
      </c>
      <c r="D27" s="9" t="s">
        <v>2</v>
      </c>
      <c r="E27" s="9">
        <f>E26-E23</f>
        <v>1700</v>
      </c>
      <c r="F27" s="9"/>
      <c r="G27" s="9"/>
      <c r="H27" s="9"/>
      <c r="I27" s="9"/>
      <c r="J27" s="25"/>
    </row>
    <row r="28" spans="3:19" ht="3.75" customHeight="1" x14ac:dyDescent="0.25">
      <c r="J28" s="26"/>
    </row>
    <row r="29" spans="3:19" ht="3.75" customHeight="1" x14ac:dyDescent="0.25">
      <c r="J29" s="26"/>
    </row>
    <row r="30" spans="3:19" ht="3.75" customHeight="1" thickBot="1" x14ac:dyDescent="0.3">
      <c r="J30" s="26"/>
    </row>
    <row r="31" spans="3:19" ht="15.75" thickBot="1" x14ac:dyDescent="0.3">
      <c r="C31" s="1" t="s">
        <v>7</v>
      </c>
      <c r="D31" s="2" t="s">
        <v>4</v>
      </c>
      <c r="E31" s="2">
        <v>300</v>
      </c>
      <c r="F31" s="2"/>
      <c r="G31" s="15" t="s">
        <v>3</v>
      </c>
      <c r="H31" s="57" t="s">
        <v>8</v>
      </c>
      <c r="I31" s="15">
        <v>300</v>
      </c>
      <c r="J31" s="23" t="s">
        <v>4</v>
      </c>
    </row>
    <row r="32" spans="3:19" x14ac:dyDescent="0.25">
      <c r="C32" s="4" t="s">
        <v>7</v>
      </c>
      <c r="D32" s="5" t="s">
        <v>0</v>
      </c>
      <c r="E32" s="5">
        <v>2000</v>
      </c>
      <c r="F32" s="5"/>
      <c r="G32" s="13">
        <v>100</v>
      </c>
      <c r="H32" s="58"/>
      <c r="I32" s="13">
        <v>2000</v>
      </c>
      <c r="J32" s="6" t="s">
        <v>0</v>
      </c>
    </row>
    <row r="33" spans="3:10" x14ac:dyDescent="0.25">
      <c r="C33" s="4"/>
      <c r="D33" s="5"/>
      <c r="E33" s="5"/>
      <c r="F33" s="5"/>
      <c r="G33" s="5"/>
      <c r="H33" s="5"/>
      <c r="I33" s="5"/>
      <c r="J33" s="6"/>
    </row>
    <row r="34" spans="3:10" ht="15.75" thickBot="1" x14ac:dyDescent="0.3">
      <c r="C34" s="8" t="s">
        <v>6</v>
      </c>
      <c r="D34" s="9" t="s">
        <v>1</v>
      </c>
      <c r="E34" s="9">
        <f>G32*I31/I32</f>
        <v>15</v>
      </c>
      <c r="F34" s="9"/>
      <c r="G34" s="9"/>
      <c r="H34" s="9"/>
      <c r="I34" s="9"/>
      <c r="J34" s="11"/>
    </row>
  </sheetData>
  <mergeCells count="9">
    <mergeCell ref="Q16:Q17"/>
    <mergeCell ref="H5:H6"/>
    <mergeCell ref="H16:H17"/>
    <mergeCell ref="H23:H24"/>
    <mergeCell ref="H31:H32"/>
    <mergeCell ref="N6:N7"/>
    <mergeCell ref="O6:P6"/>
    <mergeCell ref="O7:P7"/>
    <mergeCell ref="M2:O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DFBF-ECD2-41FE-A845-CDBB8E2166B2}">
  <dimension ref="C1:Z82"/>
  <sheetViews>
    <sheetView tabSelected="1" workbookViewId="0">
      <selection activeCell="Q4" sqref="Q4"/>
    </sheetView>
  </sheetViews>
  <sheetFormatPr defaultRowHeight="15" x14ac:dyDescent="0.25"/>
  <cols>
    <col min="1" max="2" width="1.28515625" customWidth="1"/>
    <col min="3" max="3" width="16.140625" customWidth="1"/>
    <col min="4" max="4" width="8.7109375" customWidth="1"/>
    <col min="6" max="6" width="10" customWidth="1"/>
    <col min="7" max="7" width="9.42578125" customWidth="1"/>
    <col min="8" max="8" width="5.28515625" customWidth="1"/>
    <col min="9" max="9" width="7.5703125" customWidth="1"/>
    <col min="11" max="11" width="11.5703125" customWidth="1"/>
    <col min="14" max="14" width="5.85546875" customWidth="1"/>
    <col min="15" max="15" width="7" customWidth="1"/>
  </cols>
  <sheetData>
    <row r="1" spans="3:26" ht="21" x14ac:dyDescent="0.35">
      <c r="C1" s="12"/>
      <c r="D1" s="29" t="s">
        <v>31</v>
      </c>
      <c r="I1" t="s">
        <v>32</v>
      </c>
    </row>
    <row r="2" spans="3:26" ht="21" x14ac:dyDescent="0.35">
      <c r="C2" s="12"/>
      <c r="D2" s="29" t="s">
        <v>33</v>
      </c>
      <c r="I2" s="30" t="s">
        <v>34</v>
      </c>
      <c r="J2" s="65" t="s">
        <v>8</v>
      </c>
      <c r="K2" s="30" t="s">
        <v>35</v>
      </c>
      <c r="M2" s="31">
        <v>0.2</v>
      </c>
      <c r="N2" s="65" t="s">
        <v>8</v>
      </c>
      <c r="O2" s="30">
        <v>60</v>
      </c>
      <c r="Y2" t="s">
        <v>24</v>
      </c>
    </row>
    <row r="3" spans="3:26" ht="21" x14ac:dyDescent="0.35">
      <c r="C3" s="12"/>
      <c r="I3" s="32">
        <v>1</v>
      </c>
      <c r="J3" s="65"/>
      <c r="K3" s="33" t="s">
        <v>36</v>
      </c>
      <c r="M3" s="32">
        <v>1</v>
      </c>
      <c r="N3" s="65"/>
      <c r="O3" s="33">
        <v>300</v>
      </c>
      <c r="Y3" t="s">
        <v>18</v>
      </c>
    </row>
    <row r="4" spans="3:26" ht="21" x14ac:dyDescent="0.35">
      <c r="C4" s="12"/>
      <c r="D4" t="s">
        <v>41</v>
      </c>
      <c r="J4" s="32"/>
      <c r="K4" s="34"/>
      <c r="L4" s="33"/>
      <c r="Y4" t="s">
        <v>19</v>
      </c>
      <c r="Z4" t="s">
        <v>20</v>
      </c>
    </row>
    <row r="5" spans="3:26" ht="21" x14ac:dyDescent="0.35">
      <c r="C5" s="12"/>
      <c r="D5" s="35" t="s">
        <v>37</v>
      </c>
      <c r="E5" s="36"/>
      <c r="F5" s="36"/>
      <c r="Y5" t="s">
        <v>21</v>
      </c>
      <c r="Z5" t="s">
        <v>22</v>
      </c>
    </row>
    <row r="6" spans="3:26" ht="21" x14ac:dyDescent="0.35">
      <c r="C6" s="12"/>
      <c r="D6" s="35" t="s">
        <v>38</v>
      </c>
      <c r="E6" s="36"/>
      <c r="F6" s="36"/>
      <c r="Y6" t="s">
        <v>23</v>
      </c>
    </row>
    <row r="7" spans="3:26" ht="21" x14ac:dyDescent="0.35">
      <c r="C7" s="12"/>
      <c r="D7" s="37" t="s">
        <v>39</v>
      </c>
    </row>
    <row r="8" spans="3:26" ht="21" x14ac:dyDescent="0.35">
      <c r="C8" s="12"/>
      <c r="D8" s="37"/>
    </row>
    <row r="9" spans="3:26" ht="21" x14ac:dyDescent="0.35">
      <c r="C9" s="12"/>
      <c r="D9" s="37" t="s">
        <v>40</v>
      </c>
    </row>
    <row r="10" spans="3:26" ht="21" x14ac:dyDescent="0.35">
      <c r="C10" s="12"/>
      <c r="Y10" t="s">
        <v>24</v>
      </c>
    </row>
    <row r="11" spans="3:26" ht="21.75" thickBot="1" x14ac:dyDescent="0.4">
      <c r="C11" s="12"/>
      <c r="W11" t="s">
        <v>25</v>
      </c>
      <c r="X11" t="s">
        <v>26</v>
      </c>
      <c r="Y11" t="s">
        <v>27</v>
      </c>
    </row>
    <row r="12" spans="3:26" x14ac:dyDescent="0.25">
      <c r="C12" s="1" t="s">
        <v>53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Y12" t="s">
        <v>28</v>
      </c>
    </row>
    <row r="13" spans="3:26" x14ac:dyDescent="0.25">
      <c r="C13" s="4" t="s">
        <v>7</v>
      </c>
      <c r="D13" s="5" t="s">
        <v>0</v>
      </c>
      <c r="E13" s="5">
        <v>2000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Y13" t="s">
        <v>29</v>
      </c>
    </row>
    <row r="14" spans="3:26" x14ac:dyDescent="0.25">
      <c r="C14" s="4" t="s">
        <v>7</v>
      </c>
      <c r="D14" s="5" t="s">
        <v>1</v>
      </c>
      <c r="E14" s="5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  <c r="Y14" t="s">
        <v>30</v>
      </c>
    </row>
    <row r="15" spans="3:26" x14ac:dyDescent="0.25">
      <c r="C15" s="4"/>
      <c r="D15" s="5"/>
      <c r="E15" s="5"/>
      <c r="F15" s="5"/>
      <c r="G15" s="5"/>
      <c r="H15" s="5"/>
      <c r="I15" s="5"/>
      <c r="J15" s="40"/>
      <c r="K15" s="41"/>
      <c r="L15" s="7"/>
      <c r="M15" s="5"/>
      <c r="N15" s="5" t="s">
        <v>45</v>
      </c>
      <c r="O15" s="5"/>
      <c r="P15" s="5"/>
      <c r="Q15" s="5"/>
      <c r="R15" s="5"/>
      <c r="S15" s="6"/>
    </row>
    <row r="16" spans="3:26" x14ac:dyDescent="0.25">
      <c r="C16" s="52" t="s">
        <v>42</v>
      </c>
      <c r="D16" s="42"/>
      <c r="E16" s="42"/>
      <c r="F16" s="42"/>
      <c r="G16" s="4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</row>
    <row r="17" spans="3:19" x14ac:dyDescent="0.25"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 t="s">
        <v>46</v>
      </c>
      <c r="O17" s="5"/>
      <c r="P17" s="5"/>
      <c r="Q17" s="5"/>
      <c r="R17" s="5"/>
      <c r="S17" s="6"/>
    </row>
    <row r="18" spans="3:19" x14ac:dyDescent="0.25">
      <c r="C18" s="22" t="s">
        <v>43</v>
      </c>
      <c r="D18" s="5" t="s">
        <v>44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</row>
    <row r="19" spans="3:19" ht="24" customHeight="1" thickBot="1" x14ac:dyDescent="0.3">
      <c r="C19" s="22" t="s">
        <v>51</v>
      </c>
      <c r="D19" s="46">
        <v>15</v>
      </c>
      <c r="E19" s="58" t="s">
        <v>8</v>
      </c>
      <c r="F19" s="46" t="s">
        <v>3</v>
      </c>
      <c r="G19" s="5"/>
      <c r="H19" s="66" t="s">
        <v>3</v>
      </c>
      <c r="I19" s="66" t="s">
        <v>8</v>
      </c>
      <c r="J19" s="38">
        <f>F20</f>
        <v>2000</v>
      </c>
      <c r="K19" s="38" t="s">
        <v>18</v>
      </c>
      <c r="L19" s="38">
        <f>D19</f>
        <v>15</v>
      </c>
      <c r="M19" s="5"/>
      <c r="N19" s="42" t="s">
        <v>24</v>
      </c>
      <c r="O19" s="5"/>
      <c r="P19" s="5"/>
      <c r="Q19" s="5" t="s">
        <v>54</v>
      </c>
      <c r="R19" s="5"/>
      <c r="S19" s="6" t="s">
        <v>25</v>
      </c>
    </row>
    <row r="20" spans="3:19" ht="24" customHeight="1" x14ac:dyDescent="0.25">
      <c r="C20" s="4"/>
      <c r="D20" s="47">
        <v>100</v>
      </c>
      <c r="E20" s="58"/>
      <c r="F20" s="47">
        <v>2000</v>
      </c>
      <c r="G20" s="5"/>
      <c r="H20" s="66"/>
      <c r="I20" s="66"/>
      <c r="J20" s="7"/>
      <c r="K20" s="7">
        <f>D20</f>
        <v>100</v>
      </c>
      <c r="L20" s="7"/>
      <c r="M20" s="5"/>
      <c r="N20" s="5"/>
      <c r="O20" s="5"/>
      <c r="P20" s="5"/>
      <c r="Q20" s="7">
        <f>J19*L19/K20</f>
        <v>300</v>
      </c>
      <c r="R20" s="5"/>
      <c r="S20" s="6" t="str">
        <f>IF(N19="",$Y$12,IF(AND(N19=$Y$10,Q20=tarkistus!Q20),$Y$13,IF(AND(N19=$Y$10,Q20&lt;&gt;tarkistus!Q20),$Y$14)))</f>
        <v>O i k e i n</v>
      </c>
    </row>
    <row r="21" spans="3:19" ht="14.25" customHeight="1" x14ac:dyDescent="0.25">
      <c r="C21" s="4"/>
      <c r="D21" s="5"/>
      <c r="E21" s="5"/>
      <c r="F21" s="5"/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/>
    </row>
    <row r="22" spans="3:19" ht="14.25" customHeight="1" x14ac:dyDescent="0.25">
      <c r="C22" s="4"/>
      <c r="D22" s="5"/>
      <c r="E22" s="5"/>
      <c r="F22" s="5"/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/>
    </row>
    <row r="23" spans="3:19" ht="14.25" customHeight="1" x14ac:dyDescent="0.25">
      <c r="C23" s="4" t="s">
        <v>50</v>
      </c>
      <c r="D23" s="5" t="s">
        <v>47</v>
      </c>
      <c r="E23" s="5"/>
      <c r="F23" s="5" t="s">
        <v>48</v>
      </c>
      <c r="G23" s="5" t="s">
        <v>49</v>
      </c>
      <c r="H23" s="5"/>
      <c r="I23" s="5"/>
      <c r="J23" s="5"/>
      <c r="K23" s="5"/>
      <c r="L23" s="5"/>
      <c r="M23" s="5"/>
      <c r="N23" s="39" t="s">
        <v>24</v>
      </c>
      <c r="O23" s="5"/>
      <c r="P23" s="5"/>
      <c r="Q23" s="5" t="s">
        <v>55</v>
      </c>
      <c r="R23" s="5"/>
      <c r="S23" s="6" t="s">
        <v>25</v>
      </c>
    </row>
    <row r="24" spans="3:19" ht="14.25" customHeight="1" thickBot="1" x14ac:dyDescent="0.3">
      <c r="C24" s="8" t="s">
        <v>52</v>
      </c>
      <c r="D24" s="45">
        <v>2000</v>
      </c>
      <c r="E24" s="38" t="s">
        <v>21</v>
      </c>
      <c r="F24" s="45">
        <v>300</v>
      </c>
      <c r="G24" s="48" t="str">
        <f>IF(F24="",$Y$12,IF(E24=$Y$5,CONCATENATE(D24-F24,",  ",$Z$4),$Z$5))</f>
        <v>1700,  ok</v>
      </c>
      <c r="H24" s="9"/>
      <c r="I24" s="9"/>
      <c r="J24" s="9"/>
      <c r="K24" s="9"/>
      <c r="L24" s="9"/>
      <c r="M24" s="9"/>
      <c r="N24" s="8"/>
      <c r="O24" s="9"/>
      <c r="P24" s="9"/>
      <c r="Q24" s="38" t="str">
        <f>G24</f>
        <v>1700,  ok</v>
      </c>
      <c r="R24" s="9"/>
      <c r="S24" s="6" t="str">
        <f>IF(N23="",$Y$12,IF(AND(N23=$Y$10,Q24=tarkistus!Q24),$Y$13,IF(AND(N23=$Y$10,Q24&lt;&gt;tarkistus!Q24),$Y$14)))</f>
        <v>O i k e i n</v>
      </c>
    </row>
    <row r="25" spans="3:19" ht="14.25" customHeight="1" thickBot="1" x14ac:dyDescent="0.3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3:19" ht="14.25" customHeight="1" x14ac:dyDescent="0.25">
      <c r="C26" s="1" t="s">
        <v>56</v>
      </c>
      <c r="D26" s="2"/>
      <c r="E26" s="2"/>
      <c r="F26" s="2"/>
      <c r="G26" s="2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</row>
    <row r="27" spans="3:19" ht="14.25" customHeight="1" x14ac:dyDescent="0.25">
      <c r="C27" s="4" t="s">
        <v>7</v>
      </c>
      <c r="D27" s="5" t="s">
        <v>2</v>
      </c>
      <c r="E27" s="5">
        <v>1700</v>
      </c>
      <c r="F27" s="5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</row>
    <row r="28" spans="3:19" ht="14.25" customHeight="1" x14ac:dyDescent="0.25">
      <c r="C28" s="4" t="s">
        <v>7</v>
      </c>
      <c r="D28" s="5" t="s">
        <v>1</v>
      </c>
      <c r="E28" s="5">
        <v>15</v>
      </c>
      <c r="F28" s="5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</row>
    <row r="29" spans="3:19" ht="14.25" customHeight="1" x14ac:dyDescent="0.25">
      <c r="C29" s="4"/>
      <c r="D29" s="5"/>
      <c r="E29" s="5"/>
      <c r="F29" s="5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</row>
    <row r="30" spans="3:19" ht="14.25" customHeight="1" x14ac:dyDescent="0.25">
      <c r="C30" s="52" t="s">
        <v>57</v>
      </c>
      <c r="D30" s="42"/>
      <c r="E30" s="5"/>
      <c r="F30" s="5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</row>
    <row r="31" spans="3:19" ht="14.25" customHeight="1" x14ac:dyDescent="0.25">
      <c r="C31" s="22"/>
      <c r="D31" s="5"/>
      <c r="E31" s="5"/>
      <c r="F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</row>
    <row r="32" spans="3:19" ht="12.75" customHeight="1" x14ac:dyDescent="0.25">
      <c r="C32" s="22" t="s">
        <v>43</v>
      </c>
      <c r="D32" s="5" t="s">
        <v>58</v>
      </c>
      <c r="E32" s="5"/>
      <c r="F32" s="5"/>
      <c r="G32" s="7"/>
      <c r="H32" s="5"/>
      <c r="I32" s="5"/>
      <c r="J32" s="5" t="s">
        <v>60</v>
      </c>
      <c r="K32" s="5"/>
      <c r="L32" s="5"/>
      <c r="M32" s="5"/>
      <c r="N32" s="5"/>
      <c r="O32" s="5"/>
      <c r="P32" s="5"/>
      <c r="Q32" s="5"/>
      <c r="R32" s="5"/>
      <c r="S32" s="6"/>
    </row>
    <row r="33" spans="3:19" x14ac:dyDescent="0.25">
      <c r="C33" s="4"/>
      <c r="D33" s="5" t="s">
        <v>47</v>
      </c>
      <c r="E33" s="5"/>
      <c r="F33" s="5" t="s">
        <v>48</v>
      </c>
      <c r="G33" s="44" t="s">
        <v>61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/>
    </row>
    <row r="34" spans="3:19" x14ac:dyDescent="0.25">
      <c r="C34" s="4" t="s">
        <v>59</v>
      </c>
      <c r="D34" s="43">
        <v>100</v>
      </c>
      <c r="E34" s="7" t="s">
        <v>21</v>
      </c>
      <c r="F34" s="43">
        <v>15</v>
      </c>
      <c r="G34" s="44" t="str">
        <f>IF(F34="",$Y$12,IF(E34=$Y$5,CONCATENATE(D34-F34,",  ",$Z$4),$Z$5))</f>
        <v>85,  ok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</row>
    <row r="35" spans="3:19" x14ac:dyDescent="0.25"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/>
    </row>
    <row r="36" spans="3:19" x14ac:dyDescent="0.25">
      <c r="C36" s="22"/>
      <c r="D36" s="5" t="s">
        <v>44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/>
    </row>
    <row r="37" spans="3:19" ht="15.75" thickBot="1" x14ac:dyDescent="0.3">
      <c r="C37" s="4" t="s">
        <v>50</v>
      </c>
      <c r="D37" s="46">
        <v>85</v>
      </c>
      <c r="E37" s="58" t="s">
        <v>8</v>
      </c>
      <c r="F37" s="46">
        <v>1700</v>
      </c>
      <c r="G37" s="5"/>
      <c r="H37" s="66" t="s">
        <v>3</v>
      </c>
      <c r="I37" s="66" t="s">
        <v>8</v>
      </c>
      <c r="J37" s="28">
        <f>F37</f>
        <v>1700</v>
      </c>
      <c r="K37" s="28" t="s">
        <v>18</v>
      </c>
      <c r="L37" s="28">
        <f>D38</f>
        <v>100</v>
      </c>
      <c r="M37" s="5"/>
      <c r="N37" s="42" t="s">
        <v>24</v>
      </c>
      <c r="O37" s="5"/>
      <c r="P37" s="5"/>
      <c r="Q37" s="5" t="s">
        <v>55</v>
      </c>
      <c r="R37" s="5"/>
      <c r="S37" s="6" t="s">
        <v>25</v>
      </c>
    </row>
    <row r="38" spans="3:19" x14ac:dyDescent="0.25">
      <c r="C38" s="4" t="s">
        <v>0</v>
      </c>
      <c r="D38" s="47">
        <v>100</v>
      </c>
      <c r="E38" s="58"/>
      <c r="F38" s="47" t="s">
        <v>3</v>
      </c>
      <c r="G38" s="5"/>
      <c r="H38" s="66"/>
      <c r="I38" s="66"/>
      <c r="J38" s="7"/>
      <c r="K38" s="7">
        <f>D37</f>
        <v>85</v>
      </c>
      <c r="L38" s="7"/>
      <c r="M38" s="5"/>
      <c r="N38" s="5"/>
      <c r="O38" s="5"/>
      <c r="P38" s="5"/>
      <c r="Q38" s="7">
        <f>J37*L37/K38</f>
        <v>2000</v>
      </c>
      <c r="R38" s="5"/>
      <c r="S38" s="6" t="str">
        <f>IF(N37="",$Y$12,IF(AND(N37=$Y$10,Q38=tarkistus!Q38),$Y$13,IF(AND(N37=$Y$10,Q38&lt;&gt;tarkistus!Q38),$Y$14)))</f>
        <v>O i k e i n</v>
      </c>
    </row>
    <row r="39" spans="3:19" ht="15.75" thickBot="1" x14ac:dyDescent="0.3"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1"/>
    </row>
    <row r="40" spans="3:19" ht="15.75" thickBot="1" x14ac:dyDescent="0.3">
      <c r="C40" s="5"/>
      <c r="D40" s="5"/>
      <c r="E40" s="5"/>
      <c r="F40" s="5"/>
      <c r="G40" s="5"/>
      <c r="H40" s="5"/>
      <c r="I40" s="5"/>
      <c r="J40" s="5"/>
      <c r="K40" s="5"/>
    </row>
    <row r="41" spans="3:19" x14ac:dyDescent="0.25">
      <c r="C41" s="1" t="s">
        <v>62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</row>
    <row r="42" spans="3:19" ht="16.5" customHeight="1" x14ac:dyDescent="0.25">
      <c r="C42" s="4" t="s">
        <v>7</v>
      </c>
      <c r="D42" s="5" t="s">
        <v>4</v>
      </c>
      <c r="E42" s="5">
        <v>300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/>
    </row>
    <row r="43" spans="3:19" ht="16.5" customHeight="1" x14ac:dyDescent="0.25">
      <c r="C43" s="4" t="s">
        <v>7</v>
      </c>
      <c r="D43" s="5" t="s">
        <v>1</v>
      </c>
      <c r="E43" s="5">
        <v>15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</row>
    <row r="44" spans="3:19" ht="16.5" customHeight="1" x14ac:dyDescent="0.25"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</row>
    <row r="45" spans="3:19" ht="16.5" customHeight="1" x14ac:dyDescent="0.25">
      <c r="C45" s="52" t="s">
        <v>63</v>
      </c>
      <c r="D45" s="42"/>
      <c r="E45" s="4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</row>
    <row r="46" spans="3:19" ht="16.5" customHeight="1" x14ac:dyDescent="0.25">
      <c r="C46" s="2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</row>
    <row r="47" spans="3:19" ht="16.5" customHeight="1" x14ac:dyDescent="0.25">
      <c r="C47" s="22" t="s">
        <v>43</v>
      </c>
      <c r="D47" s="5" t="s">
        <v>44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</row>
    <row r="48" spans="3:19" ht="15.75" thickBot="1" x14ac:dyDescent="0.3">
      <c r="C48" s="4" t="s">
        <v>0</v>
      </c>
      <c r="D48" s="46">
        <v>15</v>
      </c>
      <c r="E48" s="58" t="s">
        <v>8</v>
      </c>
      <c r="F48" s="46">
        <v>300</v>
      </c>
      <c r="G48" s="49"/>
      <c r="H48" s="66" t="s">
        <v>3</v>
      </c>
      <c r="I48" s="66" t="s">
        <v>8</v>
      </c>
      <c r="J48" s="38">
        <f>F48</f>
        <v>300</v>
      </c>
      <c r="K48" s="38" t="s">
        <v>18</v>
      </c>
      <c r="L48" s="38">
        <f>D49</f>
        <v>100</v>
      </c>
      <c r="M48" s="5"/>
      <c r="N48" s="42" t="s">
        <v>24</v>
      </c>
      <c r="O48" s="5"/>
      <c r="P48" s="5"/>
      <c r="Q48" s="5" t="s">
        <v>55</v>
      </c>
      <c r="R48" s="5"/>
      <c r="S48" s="6" t="s">
        <v>25</v>
      </c>
    </row>
    <row r="49" spans="3:19" x14ac:dyDescent="0.25">
      <c r="C49" s="4"/>
      <c r="D49" s="47">
        <v>100</v>
      </c>
      <c r="E49" s="58"/>
      <c r="F49" s="47" t="s">
        <v>3</v>
      </c>
      <c r="G49" s="49"/>
      <c r="H49" s="66"/>
      <c r="I49" s="66"/>
      <c r="J49" s="7"/>
      <c r="K49" s="7">
        <f>D48</f>
        <v>15</v>
      </c>
      <c r="L49" s="7"/>
      <c r="M49" s="5"/>
      <c r="N49" s="5"/>
      <c r="O49" s="5"/>
      <c r="P49" s="5"/>
      <c r="Q49" s="7">
        <f>J48*L48/K49</f>
        <v>2000</v>
      </c>
      <c r="R49" s="5"/>
      <c r="S49" s="6" t="str">
        <f>IF(N48="",$Y$12,IF(AND(N48=$Y$10,Q49=tarkistus!Q49),$Y$13,IF(AND(N48=$Y$10,Q49&lt;&gt;tarkistus!Q49),$Y$14)))</f>
        <v>O i k e i n</v>
      </c>
    </row>
    <row r="50" spans="3:19" x14ac:dyDescent="0.25"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</row>
    <row r="51" spans="3:19" x14ac:dyDescent="0.25">
      <c r="C51" s="4" t="s">
        <v>50</v>
      </c>
      <c r="D51" s="5" t="s">
        <v>47</v>
      </c>
      <c r="E51" s="5"/>
      <c r="F51" s="5" t="s">
        <v>48</v>
      </c>
      <c r="G51" s="5" t="s">
        <v>49</v>
      </c>
      <c r="H51" s="5"/>
      <c r="I51" s="5"/>
      <c r="J51" s="49"/>
      <c r="K51" s="5"/>
      <c r="L51" s="5"/>
      <c r="M51" s="5"/>
      <c r="N51" s="42" t="s">
        <v>24</v>
      </c>
      <c r="O51" s="5"/>
      <c r="P51" s="5"/>
      <c r="Q51" s="5" t="s">
        <v>55</v>
      </c>
      <c r="R51" s="5"/>
      <c r="S51" s="6" t="s">
        <v>25</v>
      </c>
    </row>
    <row r="52" spans="3:19" ht="15.75" thickBot="1" x14ac:dyDescent="0.3">
      <c r="C52" s="8" t="s">
        <v>2</v>
      </c>
      <c r="D52" s="45">
        <v>2000</v>
      </c>
      <c r="E52" s="38" t="s">
        <v>21</v>
      </c>
      <c r="F52" s="45">
        <v>300</v>
      </c>
      <c r="G52" s="48" t="str">
        <f>IF(F52="",$Y$12,IF(E52=$Y$5,CONCATENATE(D52-F52,",  ",$Z$4),$Z$5))</f>
        <v>1700,  ok</v>
      </c>
      <c r="H52" s="9"/>
      <c r="I52" s="9"/>
      <c r="J52" s="50"/>
      <c r="K52" s="9"/>
      <c r="L52" s="9"/>
      <c r="M52" s="9"/>
      <c r="N52" s="9"/>
      <c r="O52" s="9"/>
      <c r="P52" s="9"/>
      <c r="Q52" s="38" t="str">
        <f>G52</f>
        <v>1700,  ok</v>
      </c>
      <c r="R52" s="9"/>
      <c r="S52" s="6" t="str">
        <f>IF(N51="",$Y$12,IF(AND(N51=$Y$10,Q52=tarkistus!Q52),$Y$13,IF(AND(N51=$Y$10,Q52&lt;&gt;tarkistus!Q52),$Y$14)))</f>
        <v>O i k e i n</v>
      </c>
    </row>
    <row r="53" spans="3:19" ht="15.75" thickBot="1" x14ac:dyDescent="0.3">
      <c r="C53" s="5"/>
      <c r="D53" s="5"/>
      <c r="E53" s="5"/>
      <c r="F53" s="5"/>
      <c r="G53" s="5"/>
      <c r="H53" s="5"/>
      <c r="I53" s="5"/>
      <c r="J53" s="49"/>
      <c r="K53" s="5"/>
    </row>
    <row r="54" spans="3:19" ht="19.5" customHeight="1" x14ac:dyDescent="0.25">
      <c r="C54" s="1" t="s">
        <v>64</v>
      </c>
      <c r="D54" s="2"/>
      <c r="E54" s="2"/>
      <c r="F54" s="2"/>
      <c r="G54" s="2"/>
      <c r="H54" s="2"/>
      <c r="I54" s="2"/>
      <c r="J54" s="51"/>
      <c r="K54" s="2"/>
      <c r="L54" s="2"/>
      <c r="M54" s="2"/>
      <c r="N54" s="2"/>
      <c r="O54" s="2"/>
      <c r="P54" s="2"/>
      <c r="Q54" s="2"/>
      <c r="R54" s="2"/>
      <c r="S54" s="3"/>
    </row>
    <row r="55" spans="3:19" ht="19.5" customHeight="1" x14ac:dyDescent="0.25">
      <c r="C55" s="5" t="s">
        <v>7</v>
      </c>
      <c r="D55" s="5" t="s">
        <v>0</v>
      </c>
      <c r="E55" s="5">
        <v>2000</v>
      </c>
      <c r="F55" s="5"/>
      <c r="G55" s="5"/>
      <c r="H55" s="5"/>
      <c r="I55" s="5"/>
      <c r="J55" s="49"/>
      <c r="K55" s="5"/>
      <c r="L55" s="5"/>
      <c r="M55" s="5"/>
      <c r="N55" s="5"/>
      <c r="O55" s="5"/>
      <c r="P55" s="5"/>
      <c r="Q55" s="5"/>
      <c r="R55" s="5"/>
      <c r="S55" s="6"/>
    </row>
    <row r="56" spans="3:19" ht="19.5" customHeight="1" x14ac:dyDescent="0.25">
      <c r="C56" s="4" t="s">
        <v>7</v>
      </c>
      <c r="D56" s="5" t="s">
        <v>4</v>
      </c>
      <c r="E56" s="5">
        <v>300</v>
      </c>
      <c r="F56" s="5"/>
      <c r="G56" s="5"/>
      <c r="H56" s="5"/>
      <c r="I56" s="5"/>
      <c r="J56" s="49"/>
      <c r="K56" s="5"/>
      <c r="L56" s="5"/>
      <c r="M56" s="5"/>
      <c r="N56" s="5"/>
      <c r="O56" s="5"/>
      <c r="P56" s="5"/>
      <c r="Q56" s="5"/>
      <c r="R56" s="5"/>
      <c r="S56" s="6"/>
    </row>
    <row r="57" spans="3:19" ht="19.5" customHeight="1" x14ac:dyDescent="0.25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</row>
    <row r="58" spans="3:19" ht="15.75" customHeight="1" x14ac:dyDescent="0.25">
      <c r="C58" s="52" t="s">
        <v>65</v>
      </c>
      <c r="D58" s="4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</row>
    <row r="59" spans="3:19" ht="15.75" customHeight="1" x14ac:dyDescent="0.25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</row>
    <row r="60" spans="3:19" ht="15.75" customHeight="1" x14ac:dyDescent="0.25">
      <c r="C60" s="22" t="s">
        <v>43</v>
      </c>
      <c r="D60" s="5" t="s">
        <v>44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</row>
    <row r="61" spans="3:19" ht="15.75" customHeight="1" thickBot="1" x14ac:dyDescent="0.3">
      <c r="C61" s="4"/>
      <c r="D61" s="46" t="s">
        <v>3</v>
      </c>
      <c r="E61" s="58" t="s">
        <v>8</v>
      </c>
      <c r="F61" s="46">
        <v>300</v>
      </c>
      <c r="G61" s="5"/>
      <c r="H61" s="66" t="s">
        <v>3</v>
      </c>
      <c r="I61" s="66" t="s">
        <v>8</v>
      </c>
      <c r="J61" s="38">
        <f>F61</f>
        <v>300</v>
      </c>
      <c r="K61" s="38" t="s">
        <v>18</v>
      </c>
      <c r="L61" s="38">
        <f>D62</f>
        <v>100</v>
      </c>
      <c r="M61" s="5"/>
      <c r="N61" s="42" t="s">
        <v>24</v>
      </c>
      <c r="O61" s="5"/>
      <c r="P61" s="5"/>
      <c r="Q61" s="5" t="s">
        <v>55</v>
      </c>
      <c r="R61" s="5"/>
      <c r="S61" s="6" t="s">
        <v>25</v>
      </c>
    </row>
    <row r="62" spans="3:19" ht="15.75" customHeight="1" thickBot="1" x14ac:dyDescent="0.3">
      <c r="C62" s="8"/>
      <c r="D62" s="46">
        <v>100</v>
      </c>
      <c r="E62" s="64"/>
      <c r="F62" s="46">
        <v>2000</v>
      </c>
      <c r="G62" s="9"/>
      <c r="H62" s="67"/>
      <c r="I62" s="67"/>
      <c r="J62" s="38"/>
      <c r="K62" s="38">
        <f>F62</f>
        <v>2000</v>
      </c>
      <c r="L62" s="38"/>
      <c r="M62" s="9"/>
      <c r="N62" s="9"/>
      <c r="O62" s="9"/>
      <c r="P62" s="9"/>
      <c r="Q62" s="38">
        <f>J61*L61/K62</f>
        <v>15</v>
      </c>
      <c r="R62" s="9"/>
      <c r="S62" s="6" t="str">
        <f>IF(N61="",$Y$12,IF(AND(N61=$Y$10,Q62=tarkistus!Q62),$Y$13,IF(AND(N61=$Y$10,Q62&lt;&gt;tarkistus!Q62),$Y$14)))</f>
        <v>O i k e i n</v>
      </c>
    </row>
    <row r="63" spans="3:19" ht="15.75" thickBot="1" x14ac:dyDescent="0.3">
      <c r="F63" s="5"/>
      <c r="J63" s="49"/>
    </row>
    <row r="64" spans="3:19" x14ac:dyDescent="0.25">
      <c r="C64" s="1" t="s">
        <v>66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3:19" x14ac:dyDescent="0.25">
      <c r="C65" s="4" t="s">
        <v>7</v>
      </c>
      <c r="D65" s="5" t="s">
        <v>0</v>
      </c>
      <c r="E65" s="5">
        <v>2000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</row>
    <row r="66" spans="3:19" x14ac:dyDescent="0.25">
      <c r="C66" s="4" t="s">
        <v>7</v>
      </c>
      <c r="D66" s="5" t="s">
        <v>2</v>
      </c>
      <c r="E66" s="5">
        <v>1700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</row>
    <row r="67" spans="3:19" x14ac:dyDescent="0.25"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</row>
    <row r="68" spans="3:19" x14ac:dyDescent="0.25">
      <c r="C68" s="52" t="s">
        <v>67</v>
      </c>
      <c r="D68" s="4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</row>
    <row r="69" spans="3:19" x14ac:dyDescent="0.25"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</row>
    <row r="70" spans="3:19" x14ac:dyDescent="0.25">
      <c r="C70" s="22" t="s">
        <v>43</v>
      </c>
      <c r="D70" s="5" t="s">
        <v>47</v>
      </c>
      <c r="E70" s="5"/>
      <c r="F70" s="5" t="s">
        <v>48</v>
      </c>
      <c r="G70" s="5" t="s">
        <v>49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</row>
    <row r="71" spans="3:19" x14ac:dyDescent="0.25">
      <c r="C71" s="4" t="s">
        <v>4</v>
      </c>
      <c r="D71" s="43">
        <v>2000</v>
      </c>
      <c r="E71" s="7" t="s">
        <v>21</v>
      </c>
      <c r="F71" s="43">
        <v>1700</v>
      </c>
      <c r="G71" s="44" t="str">
        <f>IF(F71="",$Y$12,IF(E71=$Y$5,CONCATENATE(D71-F71,",  ",$Z$4),$Z$5))</f>
        <v>300,  ok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</row>
    <row r="72" spans="3:19" x14ac:dyDescent="0.25"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3:19" x14ac:dyDescent="0.25">
      <c r="C73" s="22" t="s">
        <v>50</v>
      </c>
      <c r="D73" s="5" t="s">
        <v>44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3:19" ht="15.75" thickBot="1" x14ac:dyDescent="0.3">
      <c r="C74" s="22" t="s">
        <v>1</v>
      </c>
      <c r="D74" s="46" t="s">
        <v>3</v>
      </c>
      <c r="E74" s="58" t="s">
        <v>8</v>
      </c>
      <c r="F74" s="46">
        <v>300</v>
      </c>
      <c r="G74" s="5"/>
      <c r="H74" s="66" t="s">
        <v>3</v>
      </c>
      <c r="I74" s="66" t="s">
        <v>8</v>
      </c>
      <c r="J74" s="38">
        <f>F74</f>
        <v>300</v>
      </c>
      <c r="K74" s="38" t="s">
        <v>18</v>
      </c>
      <c r="L74" s="38">
        <f>D75</f>
        <v>100</v>
      </c>
      <c r="M74" s="5"/>
      <c r="N74" s="42" t="s">
        <v>24</v>
      </c>
      <c r="O74" s="5"/>
      <c r="P74" s="5"/>
      <c r="Q74" s="5" t="s">
        <v>55</v>
      </c>
      <c r="R74" s="5"/>
      <c r="S74" s="6" t="s">
        <v>25</v>
      </c>
    </row>
    <row r="75" spans="3:19" ht="15.75" thickBot="1" x14ac:dyDescent="0.3">
      <c r="C75" s="8"/>
      <c r="D75" s="46">
        <v>100</v>
      </c>
      <c r="E75" s="64"/>
      <c r="F75" s="46">
        <v>2000</v>
      </c>
      <c r="G75" s="9"/>
      <c r="H75" s="67"/>
      <c r="I75" s="67"/>
      <c r="J75" s="38"/>
      <c r="K75" s="38">
        <f>F75</f>
        <v>2000</v>
      </c>
      <c r="L75" s="38"/>
      <c r="M75" s="9"/>
      <c r="N75" s="9"/>
      <c r="O75" s="9"/>
      <c r="P75" s="9"/>
      <c r="Q75" s="38">
        <f>J74*L74/K75</f>
        <v>15</v>
      </c>
      <c r="R75" s="9"/>
      <c r="S75" s="6" t="str">
        <f>IF(N74="",$Y$12,IF(AND(N74=$Y$10,Q75=tarkistus!Q75),$Y$13,IF(AND(N74=$Y$10,Q75&lt;&gt;tarkistus!Q75),$Y$14)))</f>
        <v>O i k e i n</v>
      </c>
    </row>
    <row r="76" spans="3:19" x14ac:dyDescent="0.25">
      <c r="C76" s="5"/>
      <c r="D76" s="5"/>
      <c r="E76" s="5"/>
      <c r="F76" s="5"/>
      <c r="G76" s="5"/>
      <c r="H76" s="5"/>
      <c r="I76" s="5"/>
      <c r="J76" s="5"/>
      <c r="K76" s="5"/>
    </row>
    <row r="77" spans="3:19" x14ac:dyDescent="0.25">
      <c r="C77" s="5"/>
      <c r="D77" s="5"/>
      <c r="E77" s="5"/>
      <c r="F77" s="5"/>
      <c r="G77" s="5"/>
      <c r="H77" s="5"/>
      <c r="I77" s="5"/>
      <c r="J77" s="5"/>
      <c r="K77" s="5"/>
    </row>
    <row r="78" spans="3:19" x14ac:dyDescent="0.25">
      <c r="F78" s="5"/>
      <c r="G78" s="5"/>
      <c r="H78" s="5"/>
      <c r="I78" s="5"/>
      <c r="J78" s="5"/>
    </row>
    <row r="79" spans="3:19" x14ac:dyDescent="0.25">
      <c r="C79" s="5"/>
      <c r="D79" s="5"/>
      <c r="E79" s="5"/>
      <c r="F79" s="5"/>
      <c r="J79" s="5"/>
    </row>
    <row r="80" spans="3:19" x14ac:dyDescent="0.25">
      <c r="C80" s="5"/>
      <c r="D80" s="5"/>
      <c r="E80" s="5"/>
      <c r="F80" s="5"/>
      <c r="J80" s="5"/>
    </row>
    <row r="81" spans="3:6" x14ac:dyDescent="0.25">
      <c r="C81" s="5"/>
      <c r="D81" s="5"/>
      <c r="E81" s="5"/>
      <c r="F81" s="5"/>
    </row>
    <row r="82" spans="3:6" x14ac:dyDescent="0.25">
      <c r="C82" s="5"/>
      <c r="D82" s="5"/>
      <c r="E82" s="5"/>
      <c r="F82" s="5"/>
    </row>
  </sheetData>
  <mergeCells count="17">
    <mergeCell ref="I37:I38"/>
    <mergeCell ref="E74:E75"/>
    <mergeCell ref="E48:E49"/>
    <mergeCell ref="E61:E62"/>
    <mergeCell ref="J2:J3"/>
    <mergeCell ref="N2:N3"/>
    <mergeCell ref="H48:H49"/>
    <mergeCell ref="I48:I49"/>
    <mergeCell ref="H61:H62"/>
    <mergeCell ref="I61:I62"/>
    <mergeCell ref="H74:H75"/>
    <mergeCell ref="I74:I75"/>
    <mergeCell ref="E19:E20"/>
    <mergeCell ref="E37:E38"/>
    <mergeCell ref="H19:H20"/>
    <mergeCell ref="I19:I20"/>
    <mergeCell ref="H37:H38"/>
  </mergeCells>
  <conditionalFormatting sqref="S20">
    <cfRule type="cellIs" dxfId="13" priority="13" operator="equal">
      <formula>$Y$14</formula>
    </cfRule>
    <cfRule type="cellIs" dxfId="12" priority="14" operator="equal">
      <formula>$Y$13</formula>
    </cfRule>
  </conditionalFormatting>
  <conditionalFormatting sqref="S24">
    <cfRule type="cellIs" dxfId="11" priority="11" operator="equal">
      <formula>$Y$14</formula>
    </cfRule>
    <cfRule type="cellIs" dxfId="10" priority="12" operator="equal">
      <formula>$Y$13</formula>
    </cfRule>
  </conditionalFormatting>
  <conditionalFormatting sqref="S38">
    <cfRule type="cellIs" dxfId="9" priority="9" operator="equal">
      <formula>$Y$14</formula>
    </cfRule>
    <cfRule type="cellIs" dxfId="8" priority="10" operator="equal">
      <formula>$Y$13</formula>
    </cfRule>
  </conditionalFormatting>
  <conditionalFormatting sqref="S49">
    <cfRule type="cellIs" dxfId="7" priority="7" operator="equal">
      <formula>$Y$14</formula>
    </cfRule>
    <cfRule type="cellIs" dxfId="6" priority="8" operator="equal">
      <formula>$Y$13</formula>
    </cfRule>
  </conditionalFormatting>
  <conditionalFormatting sqref="S52">
    <cfRule type="cellIs" dxfId="5" priority="5" operator="equal">
      <formula>$Y$14</formula>
    </cfRule>
    <cfRule type="cellIs" dxfId="4" priority="6" operator="equal">
      <formula>$Y$13</formula>
    </cfRule>
  </conditionalFormatting>
  <conditionalFormatting sqref="S62">
    <cfRule type="cellIs" dxfId="3" priority="3" operator="equal">
      <formula>$Y$14</formula>
    </cfRule>
    <cfRule type="cellIs" dxfId="2" priority="4" operator="equal">
      <formula>$Y$13</formula>
    </cfRule>
  </conditionalFormatting>
  <conditionalFormatting sqref="S75">
    <cfRule type="cellIs" dxfId="1" priority="1" operator="equal">
      <formula>$Y$14</formula>
    </cfRule>
    <cfRule type="cellIs" dxfId="0" priority="2" operator="equal">
      <formula>$Y$13</formula>
    </cfRule>
  </conditionalFormatting>
  <dataValidations count="2">
    <dataValidation type="list" showInputMessage="1" showErrorMessage="1" sqref="N19 N23 N37 N48 N51 N61 N74" xr:uid="{373C2DFD-078E-4FA7-A5D0-B437D5EA8A28}">
      <formula1>$Y$9:$Y$10</formula1>
    </dataValidation>
    <dataValidation type="list" allowBlank="1" showInputMessage="1" showErrorMessage="1" promptTitle="valitse" sqref="E24 E34 E52 E71" xr:uid="{262B17BE-2FA4-41EE-98DE-E8AFBC686267}">
      <formula1>$Y$2:$Y$6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767F-D0D3-4217-97A1-DD2BB384AD38}">
  <dimension ref="C1:Z82"/>
  <sheetViews>
    <sheetView workbookViewId="0">
      <selection activeCell="F3" sqref="F3"/>
    </sheetView>
  </sheetViews>
  <sheetFormatPr defaultRowHeight="15" x14ac:dyDescent="0.25"/>
  <cols>
    <col min="1" max="2" width="1.28515625" customWidth="1"/>
    <col min="3" max="3" width="16.140625" customWidth="1"/>
    <col min="4" max="4" width="8.7109375" customWidth="1"/>
    <col min="6" max="6" width="10" customWidth="1"/>
    <col min="7" max="7" width="9.42578125" customWidth="1"/>
    <col min="8" max="8" width="5.28515625" customWidth="1"/>
    <col min="9" max="9" width="7.5703125" customWidth="1"/>
    <col min="11" max="11" width="11.5703125" customWidth="1"/>
    <col min="14" max="14" width="5.85546875" customWidth="1"/>
    <col min="15" max="15" width="7" customWidth="1"/>
  </cols>
  <sheetData>
    <row r="1" spans="3:26" ht="21" x14ac:dyDescent="0.35">
      <c r="C1" s="12"/>
      <c r="D1" s="29" t="s">
        <v>31</v>
      </c>
      <c r="I1" t="s">
        <v>32</v>
      </c>
    </row>
    <row r="2" spans="3:26" ht="21" x14ac:dyDescent="0.35">
      <c r="C2" s="12"/>
      <c r="D2" s="29" t="s">
        <v>33</v>
      </c>
      <c r="I2" s="30" t="s">
        <v>34</v>
      </c>
      <c r="J2" s="65" t="s">
        <v>8</v>
      </c>
      <c r="K2" s="30" t="s">
        <v>35</v>
      </c>
      <c r="M2" s="31">
        <v>0.2</v>
      </c>
      <c r="N2" s="65" t="s">
        <v>8</v>
      </c>
      <c r="O2" s="30">
        <v>60</v>
      </c>
      <c r="Y2" t="s">
        <v>17</v>
      </c>
    </row>
    <row r="3" spans="3:26" ht="21" x14ac:dyDescent="0.35">
      <c r="C3" s="12"/>
      <c r="I3" s="32">
        <v>1</v>
      </c>
      <c r="J3" s="65"/>
      <c r="K3" s="33" t="s">
        <v>36</v>
      </c>
      <c r="M3" s="32">
        <v>1</v>
      </c>
      <c r="N3" s="65"/>
      <c r="O3" s="33">
        <v>300</v>
      </c>
      <c r="Y3" t="s">
        <v>18</v>
      </c>
    </row>
    <row r="4" spans="3:26" ht="21" x14ac:dyDescent="0.35">
      <c r="C4" s="12"/>
      <c r="D4" t="s">
        <v>41</v>
      </c>
      <c r="J4" s="32"/>
      <c r="K4" s="56"/>
      <c r="L4" s="33"/>
      <c r="Y4" t="s">
        <v>19</v>
      </c>
      <c r="Z4" t="s">
        <v>20</v>
      </c>
    </row>
    <row r="5" spans="3:26" ht="21" x14ac:dyDescent="0.35">
      <c r="C5" s="12"/>
      <c r="D5" s="35" t="s">
        <v>37</v>
      </c>
      <c r="E5" s="36"/>
      <c r="F5" s="36"/>
      <c r="Y5" t="s">
        <v>21</v>
      </c>
      <c r="Z5" t="s">
        <v>22</v>
      </c>
    </row>
    <row r="6" spans="3:26" ht="21" x14ac:dyDescent="0.35">
      <c r="C6" s="12"/>
      <c r="D6" s="35" t="s">
        <v>38</v>
      </c>
      <c r="E6" s="36"/>
      <c r="F6" s="36"/>
      <c r="Y6" t="s">
        <v>23</v>
      </c>
    </row>
    <row r="7" spans="3:26" ht="21" x14ac:dyDescent="0.35">
      <c r="C7" s="12"/>
      <c r="D7" s="37" t="s">
        <v>39</v>
      </c>
    </row>
    <row r="8" spans="3:26" ht="21" x14ac:dyDescent="0.35">
      <c r="C8" s="12"/>
      <c r="D8" s="37"/>
    </row>
    <row r="9" spans="3:26" ht="21" x14ac:dyDescent="0.35">
      <c r="C9" s="12"/>
      <c r="D9" s="37" t="s">
        <v>40</v>
      </c>
    </row>
    <row r="10" spans="3:26" ht="21" x14ac:dyDescent="0.35">
      <c r="C10" s="12"/>
      <c r="Y10" t="s">
        <v>24</v>
      </c>
    </row>
    <row r="11" spans="3:26" ht="21.75" thickBot="1" x14ac:dyDescent="0.4">
      <c r="C11" s="12"/>
      <c r="W11" t="s">
        <v>25</v>
      </c>
      <c r="X11" t="s">
        <v>26</v>
      </c>
      <c r="Y11" t="s">
        <v>27</v>
      </c>
    </row>
    <row r="12" spans="3:26" x14ac:dyDescent="0.25">
      <c r="C12" s="1" t="s">
        <v>53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Y12" t="s">
        <v>28</v>
      </c>
    </row>
    <row r="13" spans="3:26" x14ac:dyDescent="0.25">
      <c r="C13" s="4" t="s">
        <v>7</v>
      </c>
      <c r="D13" s="5" t="s">
        <v>0</v>
      </c>
      <c r="E13" s="5">
        <v>2000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Y13" t="s">
        <v>29</v>
      </c>
    </row>
    <row r="14" spans="3:26" x14ac:dyDescent="0.25">
      <c r="C14" s="4" t="s">
        <v>7</v>
      </c>
      <c r="D14" s="5" t="s">
        <v>1</v>
      </c>
      <c r="E14" s="5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  <c r="Y14" t="s">
        <v>30</v>
      </c>
    </row>
    <row r="15" spans="3:26" x14ac:dyDescent="0.25">
      <c r="C15" s="4"/>
      <c r="D15" s="5"/>
      <c r="E15" s="5"/>
      <c r="F15" s="5"/>
      <c r="G15" s="5"/>
      <c r="H15" s="5"/>
      <c r="I15" s="5"/>
      <c r="J15" s="40"/>
      <c r="K15" s="55"/>
      <c r="L15" s="7"/>
      <c r="M15" s="5"/>
      <c r="N15" s="5" t="s">
        <v>45</v>
      </c>
      <c r="O15" s="5"/>
      <c r="P15" s="5"/>
      <c r="Q15" s="5"/>
      <c r="R15" s="5"/>
      <c r="S15" s="6"/>
    </row>
    <row r="16" spans="3:26" x14ac:dyDescent="0.25">
      <c r="C16" s="52" t="s">
        <v>42</v>
      </c>
      <c r="D16" s="42"/>
      <c r="E16" s="42"/>
      <c r="F16" s="42"/>
      <c r="G16" s="4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</row>
    <row r="17" spans="3:19" x14ac:dyDescent="0.25"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 t="s">
        <v>46</v>
      </c>
      <c r="O17" s="5"/>
      <c r="P17" s="5"/>
      <c r="Q17" s="5"/>
      <c r="R17" s="5"/>
      <c r="S17" s="6"/>
    </row>
    <row r="18" spans="3:19" x14ac:dyDescent="0.25">
      <c r="C18" s="22" t="s">
        <v>43</v>
      </c>
      <c r="D18" s="5" t="s">
        <v>44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</row>
    <row r="19" spans="3:19" ht="24" customHeight="1" thickBot="1" x14ac:dyDescent="0.3">
      <c r="C19" s="22" t="s">
        <v>51</v>
      </c>
      <c r="D19" s="46">
        <v>15</v>
      </c>
      <c r="E19" s="58" t="s">
        <v>8</v>
      </c>
      <c r="F19" s="46" t="s">
        <v>3</v>
      </c>
      <c r="G19" s="5"/>
      <c r="H19" s="66" t="s">
        <v>3</v>
      </c>
      <c r="I19" s="66" t="s">
        <v>8</v>
      </c>
      <c r="J19" s="54">
        <f>F20</f>
        <v>2000</v>
      </c>
      <c r="K19" s="54" t="s">
        <v>18</v>
      </c>
      <c r="L19" s="54">
        <f>D19</f>
        <v>15</v>
      </c>
      <c r="M19" s="5"/>
      <c r="N19" s="42" t="s">
        <v>17</v>
      </c>
      <c r="O19" s="5"/>
      <c r="P19" s="5"/>
      <c r="Q19" s="5" t="s">
        <v>54</v>
      </c>
      <c r="R19" s="5"/>
      <c r="S19" s="6" t="s">
        <v>25</v>
      </c>
    </row>
    <row r="20" spans="3:19" ht="24" customHeight="1" x14ac:dyDescent="0.25">
      <c r="C20" s="4"/>
      <c r="D20" s="47">
        <v>100</v>
      </c>
      <c r="E20" s="58"/>
      <c r="F20" s="47">
        <v>2000</v>
      </c>
      <c r="G20" s="5"/>
      <c r="H20" s="66"/>
      <c r="I20" s="66"/>
      <c r="J20" s="7"/>
      <c r="K20" s="7">
        <f>D20</f>
        <v>100</v>
      </c>
      <c r="L20" s="7"/>
      <c r="M20" s="5"/>
      <c r="N20" s="5"/>
      <c r="O20" s="5"/>
      <c r="P20" s="5"/>
      <c r="Q20" s="7">
        <f>J19*L19/K20</f>
        <v>300</v>
      </c>
      <c r="R20" s="5"/>
      <c r="S20" s="6" t="b">
        <v>0</v>
      </c>
    </row>
    <row r="21" spans="3:19" ht="14.25" customHeight="1" x14ac:dyDescent="0.25">
      <c r="C21" s="4"/>
      <c r="D21" s="5"/>
      <c r="E21" s="5"/>
      <c r="F21" s="5"/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/>
    </row>
    <row r="22" spans="3:19" ht="14.25" customHeight="1" x14ac:dyDescent="0.25">
      <c r="C22" s="4"/>
      <c r="D22" s="5"/>
      <c r="E22" s="5"/>
      <c r="F22" s="5"/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/>
    </row>
    <row r="23" spans="3:19" ht="14.25" customHeight="1" x14ac:dyDescent="0.25">
      <c r="C23" s="4" t="s">
        <v>50</v>
      </c>
      <c r="D23" s="5" t="s">
        <v>47</v>
      </c>
      <c r="E23" s="5"/>
      <c r="F23" s="5" t="s">
        <v>48</v>
      </c>
      <c r="G23" s="5" t="s">
        <v>49</v>
      </c>
      <c r="H23" s="5"/>
      <c r="I23" s="5"/>
      <c r="J23" s="5"/>
      <c r="K23" s="5"/>
      <c r="L23" s="5"/>
      <c r="M23" s="5"/>
      <c r="N23" s="39" t="s">
        <v>17</v>
      </c>
      <c r="O23" s="5"/>
      <c r="P23" s="5"/>
      <c r="Q23" s="5" t="s">
        <v>55</v>
      </c>
      <c r="R23" s="5"/>
      <c r="S23" s="6" t="s">
        <v>25</v>
      </c>
    </row>
    <row r="24" spans="3:19" ht="14.25" customHeight="1" thickBot="1" x14ac:dyDescent="0.3">
      <c r="C24" s="8" t="s">
        <v>52</v>
      </c>
      <c r="D24" s="45">
        <v>2000</v>
      </c>
      <c r="E24" s="54" t="s">
        <v>21</v>
      </c>
      <c r="F24" s="45">
        <v>300</v>
      </c>
      <c r="G24" s="48" t="str">
        <f>IF(F24="",$Y$12,IF(E24=$Y$5,CONCATENATE(D24-F24,",  ",$Z$4),$Z$5))</f>
        <v>1700,  ok</v>
      </c>
      <c r="H24" s="9"/>
      <c r="I24" s="9"/>
      <c r="J24" s="9"/>
      <c r="K24" s="9"/>
      <c r="L24" s="9"/>
      <c r="M24" s="9"/>
      <c r="N24" s="8"/>
      <c r="O24" s="9"/>
      <c r="P24" s="9"/>
      <c r="Q24" s="54" t="str">
        <f>G24</f>
        <v>1700,  ok</v>
      </c>
      <c r="R24" s="9"/>
      <c r="S24" s="11" t="b">
        <v>0</v>
      </c>
    </row>
    <row r="25" spans="3:19" ht="14.25" customHeight="1" thickBot="1" x14ac:dyDescent="0.3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3:19" ht="14.25" customHeight="1" x14ac:dyDescent="0.25">
      <c r="C26" s="1" t="s">
        <v>56</v>
      </c>
      <c r="D26" s="2"/>
      <c r="E26" s="2"/>
      <c r="F26" s="2"/>
      <c r="G26" s="5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</row>
    <row r="27" spans="3:19" ht="14.25" customHeight="1" x14ac:dyDescent="0.25">
      <c r="C27" s="4" t="s">
        <v>7</v>
      </c>
      <c r="D27" s="5" t="s">
        <v>2</v>
      </c>
      <c r="E27" s="5">
        <v>1700</v>
      </c>
      <c r="F27" s="5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</row>
    <row r="28" spans="3:19" ht="14.25" customHeight="1" x14ac:dyDescent="0.25">
      <c r="C28" s="4" t="s">
        <v>7</v>
      </c>
      <c r="D28" s="5" t="s">
        <v>1</v>
      </c>
      <c r="E28" s="5">
        <v>15</v>
      </c>
      <c r="F28" s="5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</row>
    <row r="29" spans="3:19" ht="14.25" customHeight="1" x14ac:dyDescent="0.25">
      <c r="C29" s="4"/>
      <c r="D29" s="5"/>
      <c r="E29" s="5"/>
      <c r="F29" s="5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</row>
    <row r="30" spans="3:19" ht="14.25" customHeight="1" x14ac:dyDescent="0.25">
      <c r="C30" s="52" t="s">
        <v>57</v>
      </c>
      <c r="D30" s="42"/>
      <c r="E30" s="5"/>
      <c r="F30" s="5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</row>
    <row r="31" spans="3:19" ht="14.25" customHeight="1" x14ac:dyDescent="0.25">
      <c r="C31" s="22"/>
      <c r="D31" s="5"/>
      <c r="E31" s="5"/>
      <c r="F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</row>
    <row r="32" spans="3:19" ht="12.75" customHeight="1" x14ac:dyDescent="0.25">
      <c r="C32" s="22" t="s">
        <v>43</v>
      </c>
      <c r="D32" s="5" t="s">
        <v>58</v>
      </c>
      <c r="E32" s="5"/>
      <c r="F32" s="5"/>
      <c r="G32" s="7"/>
      <c r="H32" s="5"/>
      <c r="I32" s="5"/>
      <c r="J32" s="5" t="s">
        <v>60</v>
      </c>
      <c r="K32" s="5"/>
      <c r="L32" s="5"/>
      <c r="M32" s="5"/>
      <c r="N32" s="5"/>
      <c r="O32" s="5"/>
      <c r="P32" s="5"/>
      <c r="Q32" s="5"/>
      <c r="R32" s="5"/>
      <c r="S32" s="6"/>
    </row>
    <row r="33" spans="3:19" x14ac:dyDescent="0.25">
      <c r="C33" s="4"/>
      <c r="D33" s="5" t="s">
        <v>47</v>
      </c>
      <c r="E33" s="5"/>
      <c r="F33" s="5" t="s">
        <v>48</v>
      </c>
      <c r="G33" s="44" t="s">
        <v>61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/>
    </row>
    <row r="34" spans="3:19" x14ac:dyDescent="0.25">
      <c r="C34" s="4" t="s">
        <v>59</v>
      </c>
      <c r="D34" s="43">
        <v>100</v>
      </c>
      <c r="E34" s="7" t="s">
        <v>21</v>
      </c>
      <c r="F34" s="43">
        <v>15</v>
      </c>
      <c r="G34" s="44" t="str">
        <f>IF(F34="",$Y$12,IF(E34=$Y$5,CONCATENATE(D34-F34,",  ",$Z$4),$Z$5))</f>
        <v>85,  ok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</row>
    <row r="35" spans="3:19" x14ac:dyDescent="0.25"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/>
    </row>
    <row r="36" spans="3:19" x14ac:dyDescent="0.25">
      <c r="C36" s="22"/>
      <c r="D36" s="5" t="s">
        <v>44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/>
    </row>
    <row r="37" spans="3:19" ht="15.75" thickBot="1" x14ac:dyDescent="0.3">
      <c r="C37" s="4" t="s">
        <v>50</v>
      </c>
      <c r="D37" s="46">
        <v>85</v>
      </c>
      <c r="E37" s="58" t="s">
        <v>8</v>
      </c>
      <c r="F37" s="46">
        <v>1700</v>
      </c>
      <c r="G37" s="5"/>
      <c r="H37" s="66" t="s">
        <v>3</v>
      </c>
      <c r="I37" s="66" t="s">
        <v>8</v>
      </c>
      <c r="J37" s="54">
        <f>F37</f>
        <v>1700</v>
      </c>
      <c r="K37" s="54" t="s">
        <v>18</v>
      </c>
      <c r="L37" s="54">
        <f>D38</f>
        <v>100</v>
      </c>
      <c r="M37" s="5"/>
      <c r="N37" s="42" t="s">
        <v>17</v>
      </c>
      <c r="O37" s="5"/>
      <c r="P37" s="5"/>
      <c r="Q37" s="5" t="s">
        <v>55</v>
      </c>
      <c r="R37" s="5"/>
      <c r="S37" s="6" t="s">
        <v>25</v>
      </c>
    </row>
    <row r="38" spans="3:19" x14ac:dyDescent="0.25">
      <c r="C38" s="4" t="s">
        <v>0</v>
      </c>
      <c r="D38" s="47">
        <v>100</v>
      </c>
      <c r="E38" s="58"/>
      <c r="F38" s="47" t="s">
        <v>3</v>
      </c>
      <c r="G38" s="5"/>
      <c r="H38" s="66"/>
      <c r="I38" s="66"/>
      <c r="J38" s="7"/>
      <c r="K38" s="7">
        <f>D37</f>
        <v>85</v>
      </c>
      <c r="L38" s="7"/>
      <c r="M38" s="5"/>
      <c r="N38" s="5"/>
      <c r="O38" s="5"/>
      <c r="P38" s="5"/>
      <c r="Q38" s="7">
        <f>J37*L37/K38</f>
        <v>2000</v>
      </c>
      <c r="R38" s="5"/>
      <c r="S38" s="6" t="b">
        <v>0</v>
      </c>
    </row>
    <row r="39" spans="3:19" ht="15.75" thickBot="1" x14ac:dyDescent="0.3"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1"/>
    </row>
    <row r="40" spans="3:19" ht="15.75" thickBot="1" x14ac:dyDescent="0.3">
      <c r="C40" s="5"/>
      <c r="D40" s="5"/>
      <c r="E40" s="5"/>
      <c r="F40" s="5"/>
      <c r="G40" s="5"/>
      <c r="H40" s="5"/>
      <c r="I40" s="5"/>
      <c r="J40" s="5"/>
      <c r="K40" s="5"/>
    </row>
    <row r="41" spans="3:19" x14ac:dyDescent="0.25">
      <c r="C41" s="1" t="s">
        <v>62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</row>
    <row r="42" spans="3:19" ht="16.5" customHeight="1" x14ac:dyDescent="0.25">
      <c r="C42" s="4" t="s">
        <v>7</v>
      </c>
      <c r="D42" s="5" t="s">
        <v>4</v>
      </c>
      <c r="E42" s="5">
        <v>300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/>
    </row>
    <row r="43" spans="3:19" ht="16.5" customHeight="1" x14ac:dyDescent="0.25">
      <c r="C43" s="4" t="s">
        <v>7</v>
      </c>
      <c r="D43" s="5" t="s">
        <v>1</v>
      </c>
      <c r="E43" s="5">
        <v>15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</row>
    <row r="44" spans="3:19" ht="16.5" customHeight="1" x14ac:dyDescent="0.25"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</row>
    <row r="45" spans="3:19" ht="16.5" customHeight="1" x14ac:dyDescent="0.25">
      <c r="C45" s="52" t="s">
        <v>63</v>
      </c>
      <c r="D45" s="42"/>
      <c r="E45" s="4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</row>
    <row r="46" spans="3:19" ht="16.5" customHeight="1" x14ac:dyDescent="0.25">
      <c r="C46" s="2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</row>
    <row r="47" spans="3:19" ht="16.5" customHeight="1" x14ac:dyDescent="0.25">
      <c r="C47" s="22" t="s">
        <v>43</v>
      </c>
      <c r="D47" s="5" t="s">
        <v>44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</row>
    <row r="48" spans="3:19" ht="15.75" thickBot="1" x14ac:dyDescent="0.3">
      <c r="C48" s="4" t="s">
        <v>0</v>
      </c>
      <c r="D48" s="46">
        <v>15</v>
      </c>
      <c r="E48" s="58" t="s">
        <v>8</v>
      </c>
      <c r="F48" s="46">
        <v>300</v>
      </c>
      <c r="G48" s="49"/>
      <c r="H48" s="66" t="s">
        <v>3</v>
      </c>
      <c r="I48" s="66" t="s">
        <v>8</v>
      </c>
      <c r="J48" s="54">
        <f>F48</f>
        <v>300</v>
      </c>
      <c r="K48" s="54" t="s">
        <v>18</v>
      </c>
      <c r="L48" s="54">
        <f>D49</f>
        <v>100</v>
      </c>
      <c r="M48" s="5"/>
      <c r="N48" s="42" t="s">
        <v>17</v>
      </c>
      <c r="O48" s="5"/>
      <c r="P48" s="5"/>
      <c r="Q48" s="5" t="s">
        <v>55</v>
      </c>
      <c r="R48" s="5"/>
      <c r="S48" s="6" t="s">
        <v>25</v>
      </c>
    </row>
    <row r="49" spans="3:19" x14ac:dyDescent="0.25">
      <c r="C49" s="4"/>
      <c r="D49" s="47">
        <v>100</v>
      </c>
      <c r="E49" s="58"/>
      <c r="F49" s="47" t="s">
        <v>3</v>
      </c>
      <c r="G49" s="49"/>
      <c r="H49" s="66"/>
      <c r="I49" s="66"/>
      <c r="J49" s="7"/>
      <c r="K49" s="7">
        <f>D48</f>
        <v>15</v>
      </c>
      <c r="L49" s="7"/>
      <c r="M49" s="5"/>
      <c r="N49" s="5"/>
      <c r="O49" s="5"/>
      <c r="P49" s="5"/>
      <c r="Q49" s="7">
        <f>J48*L48/K49</f>
        <v>2000</v>
      </c>
      <c r="R49" s="5"/>
      <c r="S49" s="6" t="b">
        <v>0</v>
      </c>
    </row>
    <row r="50" spans="3:19" x14ac:dyDescent="0.25"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</row>
    <row r="51" spans="3:19" x14ac:dyDescent="0.25">
      <c r="C51" s="4" t="s">
        <v>50</v>
      </c>
      <c r="D51" s="5" t="s">
        <v>47</v>
      </c>
      <c r="E51" s="5"/>
      <c r="F51" s="5" t="s">
        <v>48</v>
      </c>
      <c r="G51" s="5" t="s">
        <v>49</v>
      </c>
      <c r="H51" s="5"/>
      <c r="I51" s="5"/>
      <c r="J51" s="49"/>
      <c r="K51" s="5"/>
      <c r="L51" s="5"/>
      <c r="M51" s="5"/>
      <c r="N51" s="42" t="s">
        <v>17</v>
      </c>
      <c r="O51" s="5"/>
      <c r="P51" s="5"/>
      <c r="Q51" s="5" t="s">
        <v>55</v>
      </c>
      <c r="R51" s="5"/>
      <c r="S51" s="6" t="s">
        <v>25</v>
      </c>
    </row>
    <row r="52" spans="3:19" ht="15.75" thickBot="1" x14ac:dyDescent="0.3">
      <c r="C52" s="8" t="s">
        <v>2</v>
      </c>
      <c r="D52" s="45">
        <v>2000</v>
      </c>
      <c r="E52" s="54" t="s">
        <v>21</v>
      </c>
      <c r="F52" s="45">
        <v>300</v>
      </c>
      <c r="G52" s="48" t="str">
        <f>IF(F52="",$Y$12,IF(E52=$Y$5,CONCATENATE(D52-F52,",  ",$Z$4),$Z$5))</f>
        <v>1700,  ok</v>
      </c>
      <c r="H52" s="9"/>
      <c r="I52" s="9"/>
      <c r="J52" s="50"/>
      <c r="K52" s="9"/>
      <c r="L52" s="9"/>
      <c r="M52" s="9"/>
      <c r="N52" s="9"/>
      <c r="O52" s="9"/>
      <c r="P52" s="9"/>
      <c r="Q52" s="54" t="str">
        <f>G52</f>
        <v>1700,  ok</v>
      </c>
      <c r="R52" s="9"/>
      <c r="S52" s="11" t="b">
        <v>0</v>
      </c>
    </row>
    <row r="53" spans="3:19" ht="15.75" thickBot="1" x14ac:dyDescent="0.3">
      <c r="C53" s="5"/>
      <c r="D53" s="5"/>
      <c r="E53" s="5"/>
      <c r="F53" s="5"/>
      <c r="G53" s="5"/>
      <c r="H53" s="5"/>
      <c r="I53" s="5"/>
      <c r="J53" s="49"/>
      <c r="K53" s="5"/>
    </row>
    <row r="54" spans="3:19" ht="19.5" customHeight="1" x14ac:dyDescent="0.25">
      <c r="C54" s="1" t="s">
        <v>64</v>
      </c>
      <c r="D54" s="2"/>
      <c r="E54" s="2"/>
      <c r="F54" s="2"/>
      <c r="G54" s="2"/>
      <c r="H54" s="2"/>
      <c r="I54" s="2"/>
      <c r="J54" s="51"/>
      <c r="K54" s="2"/>
      <c r="L54" s="2"/>
      <c r="M54" s="2"/>
      <c r="N54" s="2"/>
      <c r="O54" s="2"/>
      <c r="P54" s="2"/>
      <c r="Q54" s="2"/>
      <c r="R54" s="2"/>
      <c r="S54" s="3"/>
    </row>
    <row r="55" spans="3:19" ht="19.5" customHeight="1" x14ac:dyDescent="0.25">
      <c r="C55" s="5" t="s">
        <v>7</v>
      </c>
      <c r="D55" s="5" t="s">
        <v>0</v>
      </c>
      <c r="E55" s="5">
        <v>2000</v>
      </c>
      <c r="F55" s="5"/>
      <c r="G55" s="5"/>
      <c r="H55" s="5"/>
      <c r="I55" s="5"/>
      <c r="J55" s="49"/>
      <c r="K55" s="5"/>
      <c r="L55" s="5"/>
      <c r="M55" s="5"/>
      <c r="N55" s="5"/>
      <c r="O55" s="5"/>
      <c r="P55" s="5"/>
      <c r="Q55" s="5"/>
      <c r="R55" s="5"/>
      <c r="S55" s="6"/>
    </row>
    <row r="56" spans="3:19" ht="19.5" customHeight="1" x14ac:dyDescent="0.25">
      <c r="C56" s="4" t="s">
        <v>7</v>
      </c>
      <c r="D56" s="5" t="s">
        <v>4</v>
      </c>
      <c r="E56" s="5">
        <v>300</v>
      </c>
      <c r="F56" s="5"/>
      <c r="G56" s="5"/>
      <c r="H56" s="5"/>
      <c r="I56" s="5"/>
      <c r="J56" s="49"/>
      <c r="K56" s="5"/>
      <c r="L56" s="5"/>
      <c r="M56" s="5"/>
      <c r="N56" s="5"/>
      <c r="O56" s="5"/>
      <c r="P56" s="5"/>
      <c r="Q56" s="5"/>
      <c r="R56" s="5"/>
      <c r="S56" s="6"/>
    </row>
    <row r="57" spans="3:19" ht="19.5" customHeight="1" x14ac:dyDescent="0.25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</row>
    <row r="58" spans="3:19" ht="15.75" customHeight="1" x14ac:dyDescent="0.25">
      <c r="C58" s="52" t="s">
        <v>65</v>
      </c>
      <c r="D58" s="4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</row>
    <row r="59" spans="3:19" ht="15.75" customHeight="1" x14ac:dyDescent="0.25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</row>
    <row r="60" spans="3:19" ht="15.75" customHeight="1" x14ac:dyDescent="0.25">
      <c r="C60" s="22" t="s">
        <v>43</v>
      </c>
      <c r="D60" s="5" t="s">
        <v>44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</row>
    <row r="61" spans="3:19" ht="15.75" customHeight="1" thickBot="1" x14ac:dyDescent="0.3">
      <c r="C61" s="4"/>
      <c r="D61" s="46" t="s">
        <v>3</v>
      </c>
      <c r="E61" s="58" t="s">
        <v>8</v>
      </c>
      <c r="F61" s="46">
        <v>300</v>
      </c>
      <c r="G61" s="5"/>
      <c r="H61" s="66" t="s">
        <v>3</v>
      </c>
      <c r="I61" s="66" t="s">
        <v>8</v>
      </c>
      <c r="J61" s="54">
        <f>F61</f>
        <v>300</v>
      </c>
      <c r="K61" s="54" t="s">
        <v>18</v>
      </c>
      <c r="L61" s="54">
        <f>D62</f>
        <v>100</v>
      </c>
      <c r="M61" s="5"/>
      <c r="N61" s="42" t="s">
        <v>17</v>
      </c>
      <c r="O61" s="5"/>
      <c r="P61" s="5"/>
      <c r="Q61" s="5" t="s">
        <v>55</v>
      </c>
      <c r="R61" s="5"/>
      <c r="S61" s="6" t="s">
        <v>25</v>
      </c>
    </row>
    <row r="62" spans="3:19" ht="15.75" customHeight="1" thickBot="1" x14ac:dyDescent="0.3">
      <c r="C62" s="8"/>
      <c r="D62" s="46">
        <v>100</v>
      </c>
      <c r="E62" s="64"/>
      <c r="F62" s="46">
        <v>2000</v>
      </c>
      <c r="G62" s="9"/>
      <c r="H62" s="67"/>
      <c r="I62" s="67"/>
      <c r="J62" s="54"/>
      <c r="K62" s="54">
        <f>F62</f>
        <v>2000</v>
      </c>
      <c r="L62" s="54"/>
      <c r="M62" s="9"/>
      <c r="N62" s="9"/>
      <c r="O62" s="9"/>
      <c r="P62" s="9"/>
      <c r="Q62" s="54">
        <f>J61*L61/K62</f>
        <v>15</v>
      </c>
      <c r="R62" s="9"/>
      <c r="S62" s="11" t="b">
        <v>0</v>
      </c>
    </row>
    <row r="63" spans="3:19" ht="15.75" thickBot="1" x14ac:dyDescent="0.3">
      <c r="F63" s="5"/>
      <c r="J63" s="49"/>
    </row>
    <row r="64" spans="3:19" x14ac:dyDescent="0.25">
      <c r="C64" s="1" t="s">
        <v>66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3:19" x14ac:dyDescent="0.25">
      <c r="C65" s="4" t="s">
        <v>7</v>
      </c>
      <c r="D65" s="5" t="s">
        <v>0</v>
      </c>
      <c r="E65" s="5">
        <v>2000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</row>
    <row r="66" spans="3:19" x14ac:dyDescent="0.25">
      <c r="C66" s="4" t="s">
        <v>7</v>
      </c>
      <c r="D66" s="5" t="s">
        <v>2</v>
      </c>
      <c r="E66" s="5">
        <v>1700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</row>
    <row r="67" spans="3:19" x14ac:dyDescent="0.25"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</row>
    <row r="68" spans="3:19" x14ac:dyDescent="0.25">
      <c r="C68" s="52" t="s">
        <v>67</v>
      </c>
      <c r="D68" s="4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</row>
    <row r="69" spans="3:19" x14ac:dyDescent="0.25"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</row>
    <row r="70" spans="3:19" x14ac:dyDescent="0.25">
      <c r="C70" s="22" t="s">
        <v>43</v>
      </c>
      <c r="D70" s="5" t="s">
        <v>47</v>
      </c>
      <c r="E70" s="5"/>
      <c r="F70" s="5" t="s">
        <v>48</v>
      </c>
      <c r="G70" s="5" t="s">
        <v>49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</row>
    <row r="71" spans="3:19" x14ac:dyDescent="0.25">
      <c r="C71" s="4" t="s">
        <v>4</v>
      </c>
      <c r="D71" s="43">
        <v>2000</v>
      </c>
      <c r="E71" s="7" t="s">
        <v>21</v>
      </c>
      <c r="F71" s="43">
        <v>1700</v>
      </c>
      <c r="G71" s="44" t="str">
        <f>IF(F71="",$Y$12,IF(E71=$Y$5,CONCATENATE(D71-F71,",  ",$Z$4),$Z$5))</f>
        <v>300,  ok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</row>
    <row r="72" spans="3:19" x14ac:dyDescent="0.25"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3:19" x14ac:dyDescent="0.25">
      <c r="C73" s="22" t="s">
        <v>50</v>
      </c>
      <c r="D73" s="5" t="s">
        <v>44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3:19" ht="15.75" thickBot="1" x14ac:dyDescent="0.3">
      <c r="C74" s="22" t="s">
        <v>1</v>
      </c>
      <c r="D74" s="46" t="s">
        <v>3</v>
      </c>
      <c r="E74" s="58" t="s">
        <v>8</v>
      </c>
      <c r="F74" s="46">
        <v>300</v>
      </c>
      <c r="G74" s="5"/>
      <c r="H74" s="66" t="s">
        <v>3</v>
      </c>
      <c r="I74" s="66" t="s">
        <v>8</v>
      </c>
      <c r="J74" s="54">
        <f>F74</f>
        <v>300</v>
      </c>
      <c r="K74" s="54" t="s">
        <v>18</v>
      </c>
      <c r="L74" s="54">
        <f>D75</f>
        <v>100</v>
      </c>
      <c r="M74" s="5"/>
      <c r="N74" s="42" t="s">
        <v>17</v>
      </c>
      <c r="O74" s="5"/>
      <c r="P74" s="5"/>
      <c r="Q74" s="5" t="s">
        <v>55</v>
      </c>
      <c r="R74" s="5"/>
      <c r="S74" s="6" t="s">
        <v>25</v>
      </c>
    </row>
    <row r="75" spans="3:19" ht="15.75" thickBot="1" x14ac:dyDescent="0.3">
      <c r="C75" s="8"/>
      <c r="D75" s="46">
        <v>100</v>
      </c>
      <c r="E75" s="64"/>
      <c r="F75" s="46">
        <v>2000</v>
      </c>
      <c r="G75" s="9"/>
      <c r="H75" s="67"/>
      <c r="I75" s="67"/>
      <c r="J75" s="54"/>
      <c r="K75" s="54">
        <f>F75</f>
        <v>2000</v>
      </c>
      <c r="L75" s="54"/>
      <c r="M75" s="9"/>
      <c r="N75" s="9"/>
      <c r="O75" s="9"/>
      <c r="P75" s="9"/>
      <c r="Q75" s="54">
        <f>J74*L74/K75</f>
        <v>15</v>
      </c>
      <c r="R75" s="9"/>
      <c r="S75" s="11" t="b">
        <v>0</v>
      </c>
    </row>
    <row r="76" spans="3:19" x14ac:dyDescent="0.25">
      <c r="C76" s="5"/>
      <c r="D76" s="5"/>
      <c r="E76" s="5"/>
      <c r="F76" s="5"/>
      <c r="G76" s="5"/>
      <c r="H76" s="5"/>
      <c r="I76" s="5"/>
      <c r="J76" s="5"/>
      <c r="K76" s="5"/>
    </row>
    <row r="77" spans="3:19" x14ac:dyDescent="0.25">
      <c r="C77" s="5"/>
      <c r="D77" s="5"/>
      <c r="E77" s="5"/>
      <c r="F77" s="5"/>
      <c r="G77" s="5"/>
      <c r="H77" s="5"/>
      <c r="I77" s="5"/>
      <c r="J77" s="5"/>
      <c r="K77" s="5"/>
    </row>
    <row r="78" spans="3:19" x14ac:dyDescent="0.25">
      <c r="F78" s="5"/>
      <c r="G78" s="5"/>
      <c r="H78" s="5"/>
      <c r="I78" s="5"/>
      <c r="J78" s="5"/>
    </row>
    <row r="79" spans="3:19" x14ac:dyDescent="0.25">
      <c r="C79" s="5"/>
      <c r="D79" s="5"/>
      <c r="E79" s="5"/>
      <c r="F79" s="5"/>
      <c r="J79" s="5"/>
    </row>
    <row r="80" spans="3:19" x14ac:dyDescent="0.25">
      <c r="C80" s="5"/>
      <c r="D80" s="5"/>
      <c r="E80" s="5"/>
      <c r="F80" s="5"/>
      <c r="J80" s="5"/>
    </row>
    <row r="81" spans="3:6" x14ac:dyDescent="0.25">
      <c r="C81" s="5"/>
      <c r="D81" s="5"/>
      <c r="E81" s="5"/>
      <c r="F81" s="5"/>
    </row>
    <row r="82" spans="3:6" x14ac:dyDescent="0.25">
      <c r="C82" s="5"/>
      <c r="D82" s="5"/>
      <c r="E82" s="5"/>
      <c r="F82" s="5"/>
    </row>
  </sheetData>
  <mergeCells count="17">
    <mergeCell ref="E74:E75"/>
    <mergeCell ref="H74:H75"/>
    <mergeCell ref="I74:I75"/>
    <mergeCell ref="E48:E49"/>
    <mergeCell ref="H48:H49"/>
    <mergeCell ref="I48:I49"/>
    <mergeCell ref="E61:E62"/>
    <mergeCell ref="H61:H62"/>
    <mergeCell ref="I61:I62"/>
    <mergeCell ref="J2:J3"/>
    <mergeCell ref="N2:N3"/>
    <mergeCell ref="E19:E20"/>
    <mergeCell ref="H19:H20"/>
    <mergeCell ref="I19:I20"/>
    <mergeCell ref="E37:E38"/>
    <mergeCell ref="H37:H38"/>
    <mergeCell ref="I37:I38"/>
  </mergeCells>
  <conditionalFormatting sqref="S20">
    <cfRule type="cellIs" dxfId="29" priority="13" operator="equal">
      <formula>$Y$14</formula>
    </cfRule>
    <cfRule type="cellIs" dxfId="28" priority="14" operator="equal">
      <formula>$Y$13</formula>
    </cfRule>
  </conditionalFormatting>
  <conditionalFormatting sqref="S24">
    <cfRule type="cellIs" dxfId="27" priority="11" operator="equal">
      <formula>$Y$14</formula>
    </cfRule>
    <cfRule type="cellIs" dxfId="26" priority="12" operator="equal">
      <formula>$Y$13</formula>
    </cfRule>
  </conditionalFormatting>
  <conditionalFormatting sqref="S38">
    <cfRule type="cellIs" dxfId="25" priority="9" operator="equal">
      <formula>$Y$14</formula>
    </cfRule>
    <cfRule type="cellIs" dxfId="24" priority="10" operator="equal">
      <formula>$Y$13</formula>
    </cfRule>
  </conditionalFormatting>
  <conditionalFormatting sqref="S49">
    <cfRule type="cellIs" dxfId="23" priority="7" operator="equal">
      <formula>$Y$14</formula>
    </cfRule>
    <cfRule type="cellIs" dxfId="22" priority="8" operator="equal">
      <formula>$Y$13</formula>
    </cfRule>
  </conditionalFormatting>
  <conditionalFormatting sqref="S52">
    <cfRule type="cellIs" dxfId="21" priority="5" operator="equal">
      <formula>$Y$14</formula>
    </cfRule>
    <cfRule type="cellIs" dxfId="20" priority="6" operator="equal">
      <formula>$Y$13</formula>
    </cfRule>
  </conditionalFormatting>
  <conditionalFormatting sqref="S62">
    <cfRule type="cellIs" dxfId="19" priority="3" operator="equal">
      <formula>$Y$14</formula>
    </cfRule>
    <cfRule type="cellIs" dxfId="18" priority="4" operator="equal">
      <formula>$Y$13</formula>
    </cfRule>
  </conditionalFormatting>
  <conditionalFormatting sqref="S75">
    <cfRule type="cellIs" dxfId="17" priority="1" operator="equal">
      <formula>$Y$14</formula>
    </cfRule>
    <cfRule type="cellIs" dxfId="16" priority="2" operator="equal">
      <formula>$Y$13</formula>
    </cfRule>
  </conditionalFormatting>
  <dataValidations count="2">
    <dataValidation type="list" allowBlank="1" showInputMessage="1" showErrorMessage="1" promptTitle="valitse" sqref="E24 E34 E52 E71" xr:uid="{50F0F850-51A3-47AB-A679-4B014A5A21F6}">
      <formula1>$Y$2:$Y$6</formula1>
    </dataValidation>
    <dataValidation type="list" showInputMessage="1" showErrorMessage="1" sqref="N19 N23 N37 N48 N51 N61 N74" xr:uid="{96B4395C-8FC8-409D-9D63-873DBA0D1A40}">
      <formula1>$Y$9:$Y$10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Malli</vt:lpstr>
      <vt:lpstr>Harjoitus</vt:lpstr>
      <vt:lpstr>tarkistus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cp:lastPrinted>2019-10-24T05:29:38Z</cp:lastPrinted>
  <dcterms:created xsi:type="dcterms:W3CDTF">2019-10-13T11:04:48Z</dcterms:created>
  <dcterms:modified xsi:type="dcterms:W3CDTF">2019-11-07T09:58:57Z</dcterms:modified>
</cp:coreProperties>
</file>