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BE5C8B6E-1F6B-4617-AB75-4CF6B4458B65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Taul1" sheetId="1" r:id="rId1"/>
    <sheet name="Pituus" sheetId="5" r:id="rId2"/>
    <sheet name="kaavoilla" sheetId="3" r:id="rId3"/>
    <sheet name="Yksikkömuunnin" sheetId="4" r:id="rId4"/>
    <sheet name="Taul1 (2)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4" l="1"/>
  <c r="H6" i="4"/>
  <c r="C18" i="4"/>
  <c r="C12" i="4"/>
  <c r="C6" i="4"/>
  <c r="Q48" i="4"/>
  <c r="Q49" i="4" s="1"/>
  <c r="B14" i="3" l="1"/>
  <c r="B15" i="3"/>
  <c r="B16" i="3"/>
  <c r="B17" i="3"/>
  <c r="C15" i="3"/>
  <c r="D15" i="3"/>
  <c r="D14" i="3"/>
  <c r="C14" i="3" s="1"/>
  <c r="E14" i="3"/>
  <c r="D52" i="3"/>
  <c r="E52" i="3" s="1"/>
  <c r="F52" i="3" s="1"/>
  <c r="G52" i="3" s="1"/>
  <c r="E51" i="3"/>
  <c r="F51" i="3" s="1"/>
  <c r="G51" i="3" s="1"/>
  <c r="G50" i="3"/>
  <c r="F50" i="3"/>
  <c r="G49" i="3"/>
  <c r="M13" i="3"/>
  <c r="M13" i="1" l="1"/>
  <c r="I19" i="2" l="1"/>
  <c r="J19" i="2" s="1"/>
  <c r="K19" i="2" s="1"/>
  <c r="L19" i="2" s="1"/>
  <c r="J18" i="2"/>
  <c r="K18" i="2" s="1"/>
  <c r="L18" i="2" s="1"/>
  <c r="L17" i="2"/>
  <c r="K17" i="2"/>
  <c r="L16" i="2"/>
  <c r="E51" i="1" l="1"/>
  <c r="F51" i="1" s="1"/>
  <c r="G51" i="1" s="1"/>
  <c r="D52" i="1"/>
  <c r="E52" i="1" s="1"/>
  <c r="F52" i="1" s="1"/>
  <c r="G52" i="1" s="1"/>
  <c r="G49" i="1"/>
  <c r="F50" i="1"/>
  <c r="G50" i="1" s="1"/>
</calcChain>
</file>

<file path=xl/sharedStrings.xml><?xml version="1.0" encoding="utf-8"?>
<sst xmlns="http://schemas.openxmlformats.org/spreadsheetml/2006/main" count="454" uniqueCount="121">
  <si>
    <t>Mittayksiköiden taulukko</t>
  </si>
  <si>
    <t>Metri m</t>
  </si>
  <si>
    <t>dm</t>
  </si>
  <si>
    <t>cm</t>
  </si>
  <si>
    <t>mm</t>
  </si>
  <si>
    <t>km</t>
  </si>
  <si>
    <t>Pituus</t>
  </si>
  <si>
    <t>tonni</t>
  </si>
  <si>
    <t>gramma</t>
  </si>
  <si>
    <t>kg</t>
  </si>
  <si>
    <t>hg</t>
  </si>
  <si>
    <t>dag</t>
  </si>
  <si>
    <t>g</t>
  </si>
  <si>
    <t>dg</t>
  </si>
  <si>
    <t>cg</t>
  </si>
  <si>
    <t>mg</t>
  </si>
  <si>
    <t>Paino</t>
  </si>
  <si>
    <t>Tonni t</t>
  </si>
  <si>
    <t>kilo-gramma</t>
  </si>
  <si>
    <t>hehto-gramma</t>
  </si>
  <si>
    <t>deka-gramma</t>
  </si>
  <si>
    <t>desi-gramma</t>
  </si>
  <si>
    <t>sentti-gramma</t>
  </si>
  <si>
    <t>milli-gramma</t>
  </si>
  <si>
    <t>litra</t>
  </si>
  <si>
    <t>desilitra</t>
  </si>
  <si>
    <t>senttilitra</t>
  </si>
  <si>
    <t>millilitra</t>
  </si>
  <si>
    <t>l</t>
  </si>
  <si>
    <t>dl</t>
  </si>
  <si>
    <t>cl</t>
  </si>
  <si>
    <t>ml</t>
  </si>
  <si>
    <t>Pinta- ala</t>
  </si>
  <si>
    <t>Neliö-metri</t>
  </si>
  <si>
    <t>ha</t>
  </si>
  <si>
    <t>a</t>
  </si>
  <si>
    <t>Litra</t>
  </si>
  <si>
    <r>
      <t>km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</si>
  <si>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</si>
  <si>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dm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</si>
  <si>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</si>
  <si>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</si>
  <si>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Tilavuus</t>
  </si>
  <si>
    <t>Litra = kuutiodesimetri</t>
  </si>
  <si>
    <r>
      <t>1 Litra (l) = 1 dm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</si>
  <si>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Perusyksikkö kuutiometri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</si>
  <si>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km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</si>
  <si>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</si>
  <si>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dm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</si>
  <si>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</si>
  <si>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sekunti</t>
  </si>
  <si>
    <t>minuutti</t>
  </si>
  <si>
    <t>tunti</t>
  </si>
  <si>
    <t>vuorokausi</t>
  </si>
  <si>
    <t>kuukausi</t>
  </si>
  <si>
    <t>vuosi</t>
  </si>
  <si>
    <t>s</t>
  </si>
  <si>
    <t>min</t>
  </si>
  <si>
    <t>h</t>
  </si>
  <si>
    <t>vrk</t>
  </si>
  <si>
    <t>kk</t>
  </si>
  <si>
    <t>1/60</t>
  </si>
  <si>
    <t>1/3600</t>
  </si>
  <si>
    <t>1/86400</t>
  </si>
  <si>
    <t>1/2592000</t>
  </si>
  <si>
    <t>1/1440</t>
  </si>
  <si>
    <t>1/1440/30</t>
  </si>
  <si>
    <t>1/24</t>
  </si>
  <si>
    <t>1/24/30</t>
  </si>
  <si>
    <t>1/30</t>
  </si>
  <si>
    <t>1/30/12</t>
  </si>
  <si>
    <t>1/12</t>
  </si>
  <si>
    <t>Aika</t>
  </si>
  <si>
    <t>TARKISTAMATTA</t>
  </si>
  <si>
    <t>Mittayksiköiden muunnosten suhdeluvut</t>
  </si>
  <si>
    <t>Litra tilavuus</t>
  </si>
  <si>
    <t>yksikkö</t>
  </si>
  <si>
    <t>kilometri</t>
  </si>
  <si>
    <t>hehtometri</t>
  </si>
  <si>
    <t>dekametri</t>
  </si>
  <si>
    <t>metri</t>
  </si>
  <si>
    <t>desimetri</t>
  </si>
  <si>
    <t>senttimetri</t>
  </si>
  <si>
    <t>millimetri</t>
  </si>
  <si>
    <t>merkki</t>
  </si>
  <si>
    <t>hm</t>
  </si>
  <si>
    <t>dam</t>
  </si>
  <si>
    <t>m</t>
  </si>
  <si>
    <t>desitonni</t>
  </si>
  <si>
    <t>senttitonni</t>
  </si>
  <si>
    <t>kilogramma</t>
  </si>
  <si>
    <t>hehtogramma</t>
  </si>
  <si>
    <t>dekagramma</t>
  </si>
  <si>
    <t>desigramma</t>
  </si>
  <si>
    <t>senttigramma</t>
  </si>
  <si>
    <t>milligramma</t>
  </si>
  <si>
    <t>t</t>
  </si>
  <si>
    <t>dt</t>
  </si>
  <si>
    <t>ct</t>
  </si>
  <si>
    <t>kilolitra</t>
  </si>
  <si>
    <t>hehtolitra</t>
  </si>
  <si>
    <t>dekalitra</t>
  </si>
  <si>
    <t>kl</t>
  </si>
  <si>
    <t>hl</t>
  </si>
  <si>
    <t>dal</t>
  </si>
  <si>
    <t>Ajan yksiköt</t>
  </si>
  <si>
    <t>m2</t>
  </si>
  <si>
    <t>dm2</t>
  </si>
  <si>
    <t>YKSIKKÖMYYNNIN</t>
  </si>
  <si>
    <t>Saat vastauksen</t>
  </si>
  <si>
    <t>Laita luku &gt;</t>
  </si>
  <si>
    <t>&lt; Valitse yksikkö</t>
  </si>
  <si>
    <t>Litratilavuus</t>
  </si>
  <si>
    <r>
      <t>mm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</si>
  <si>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m3</t>
  </si>
  <si>
    <t>dm3</t>
  </si>
  <si>
    <t>MALLI</t>
  </si>
  <si>
    <t>ESIMERKKEJÄ</t>
  </si>
  <si>
    <t>80000 cm, kilometreissä?</t>
  </si>
  <si>
    <t>,</t>
  </si>
  <si>
    <t>15 km, senteissä?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</si>
</sst>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0000"/>
    <numFmt numFmtId="165" formatCode="0.00000000000"/>
    <numFmt numFmtId="166" formatCode="0.0000000000000"/>
    <numFmt numFmtId="167" formatCode="0.000000000"/>
    <numFmt numFmtId="168" formatCode="0.000000000000"/>
    <numFmt numFmtId="169" formatCode="0.000000000000000"/>
    <numFmt numFmtId="170" formatCode="0.00000000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167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169" fontId="0" fillId="0" borderId="1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1" xfId="0" applyFont="1" applyBorder="1"/>
    <xf numFmtId="0" fontId="0" fillId="0" borderId="0" xfId="0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right"/>
    </xf>
    <xf numFmtId="0" fontId="7" fillId="4" borderId="8" xfId="0" applyFont="1" applyFill="1" applyBorder="1"/>
    <xf numFmtId="0" fontId="7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142874</xdr:rowOff>
    </xdr:from>
    <xdr:to>
      <xdr:col>7</xdr:col>
      <xdr:colOff>238125</xdr:colOff>
      <xdr:row>9</xdr:row>
      <xdr:rowOff>123825</xdr:rowOff>
    </xdr:to>
    <xdr:sp macro="" textlink="">
      <xdr:nvSpPr>
        <xdr:cNvPr id="4" name="Suorakulmio: Pyöristetyt kulmat 3">
          <a:extLst>
            <a:ext uri="{FF2B5EF4-FFF2-40B4-BE49-F238E27FC236}">
              <a16:creationId xmlns:a16="http://schemas.microsoft.com/office/drawing/2014/main" id="{D0F4C28E-8912-488C-877F-3FDF21CF0F41}"/>
            </a:ext>
          </a:extLst>
        </xdr:cNvPr>
        <xdr:cNvSpPr/>
      </xdr:nvSpPr>
      <xdr:spPr>
        <a:xfrm>
          <a:off x="3924300" y="676274"/>
          <a:ext cx="2895600" cy="1847851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Pituus, suhdeluku 10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Pilkku siirtyy yhden luvun verran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,   2    2   cm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,   6   2   2   dm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5   ,   3   6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2   2   m</a:t>
          </a:r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561974</xdr:colOff>
      <xdr:row>5</xdr:row>
      <xdr:rowOff>33350</xdr:rowOff>
    </xdr:from>
    <xdr:to>
      <xdr:col>4</xdr:col>
      <xdr:colOff>847724</xdr:colOff>
      <xdr:row>5</xdr:row>
      <xdr:rowOff>209553</xdr:rowOff>
    </xdr:to>
    <xdr:sp macro="" textlink="">
      <xdr:nvSpPr>
        <xdr:cNvPr id="5" name="Oikea hakasulje 4">
          <a:extLst>
            <a:ext uri="{FF2B5EF4-FFF2-40B4-BE49-F238E27FC236}">
              <a16:creationId xmlns:a16="http://schemas.microsoft.com/office/drawing/2014/main" id="{CA703661-395C-459B-8336-078BE50E4415}"/>
            </a:ext>
          </a:extLst>
        </xdr:cNvPr>
        <xdr:cNvSpPr/>
      </xdr:nvSpPr>
      <xdr:spPr>
        <a:xfrm rot="5400000">
          <a:off x="4426747" y="1312077"/>
          <a:ext cx="176203" cy="285750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457200</xdr:colOff>
      <xdr:row>7</xdr:row>
      <xdr:rowOff>9524</xdr:rowOff>
    </xdr:from>
    <xdr:to>
      <xdr:col>4</xdr:col>
      <xdr:colOff>752474</xdr:colOff>
      <xdr:row>7</xdr:row>
      <xdr:rowOff>209549</xdr:rowOff>
    </xdr:to>
    <xdr:sp macro="" textlink="">
      <xdr:nvSpPr>
        <xdr:cNvPr id="7" name="Oikea hakasulje 6">
          <a:extLst>
            <a:ext uri="{FF2B5EF4-FFF2-40B4-BE49-F238E27FC236}">
              <a16:creationId xmlns:a16="http://schemas.microsoft.com/office/drawing/2014/main" id="{44AF3D28-4EB0-49A9-9872-5D06C8151AF1}"/>
            </a:ext>
          </a:extLst>
        </xdr:cNvPr>
        <xdr:cNvSpPr/>
      </xdr:nvSpPr>
      <xdr:spPr>
        <a:xfrm rot="5400000" flipH="1" flipV="1">
          <a:off x="4314824" y="1828800"/>
          <a:ext cx="200025" cy="295274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523875</xdr:colOff>
      <xdr:row>2</xdr:row>
      <xdr:rowOff>142874</xdr:rowOff>
    </xdr:from>
    <xdr:to>
      <xdr:col>10</xdr:col>
      <xdr:colOff>476250</xdr:colOff>
      <xdr:row>9</xdr:row>
      <xdr:rowOff>123825</xdr:rowOff>
    </xdr:to>
    <xdr:sp macro="" textlink="">
      <xdr:nvSpPr>
        <xdr:cNvPr id="11" name="Suorakulmio: Pyöristetyt kulmat 10">
          <a:extLst>
            <a:ext uri="{FF2B5EF4-FFF2-40B4-BE49-F238E27FC236}">
              <a16:creationId xmlns:a16="http://schemas.microsoft.com/office/drawing/2014/main" id="{3261B6B3-D632-4100-86F6-173E44FE6248}"/>
            </a:ext>
          </a:extLst>
        </xdr:cNvPr>
        <xdr:cNvSpPr/>
      </xdr:nvSpPr>
      <xdr:spPr>
        <a:xfrm>
          <a:off x="7105650" y="676274"/>
          <a:ext cx="2895600" cy="1847851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Pinta-ala, suhdeluku 100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Pilkku siirtyy kahden luvun verran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2   2   ,   0     cm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,   2    2         dm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5   ,    3   6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2   2         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8</xdr:col>
      <xdr:colOff>152400</xdr:colOff>
      <xdr:row>5</xdr:row>
      <xdr:rowOff>47627</xdr:rowOff>
    </xdr:from>
    <xdr:to>
      <xdr:col>8</xdr:col>
      <xdr:colOff>666750</xdr:colOff>
      <xdr:row>5</xdr:row>
      <xdr:rowOff>200028</xdr:rowOff>
    </xdr:to>
    <xdr:sp macro="" textlink="">
      <xdr:nvSpPr>
        <xdr:cNvPr id="12" name="Oikea hakasulje 11">
          <a:extLst>
            <a:ext uri="{FF2B5EF4-FFF2-40B4-BE49-F238E27FC236}">
              <a16:creationId xmlns:a16="http://schemas.microsoft.com/office/drawing/2014/main" id="{B86ECD48-03E8-4FE6-A5B8-FC6605B9C336}"/>
            </a:ext>
          </a:extLst>
        </xdr:cNvPr>
        <xdr:cNvSpPr/>
      </xdr:nvSpPr>
      <xdr:spPr>
        <a:xfrm rot="5400000">
          <a:off x="7934324" y="1200153"/>
          <a:ext cx="152401" cy="514350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847726</xdr:colOff>
      <xdr:row>7</xdr:row>
      <xdr:rowOff>19049</xdr:rowOff>
    </xdr:from>
    <xdr:to>
      <xdr:col>8</xdr:col>
      <xdr:colOff>342903</xdr:colOff>
      <xdr:row>7</xdr:row>
      <xdr:rowOff>238124</xdr:rowOff>
    </xdr:to>
    <xdr:sp macro="" textlink="">
      <xdr:nvSpPr>
        <xdr:cNvPr id="13" name="Oikea hakasulje 12">
          <a:extLst>
            <a:ext uri="{FF2B5EF4-FFF2-40B4-BE49-F238E27FC236}">
              <a16:creationId xmlns:a16="http://schemas.microsoft.com/office/drawing/2014/main" id="{D1F78822-9DF0-4D07-91C6-35C59DFCE8E0}"/>
            </a:ext>
          </a:extLst>
        </xdr:cNvPr>
        <xdr:cNvSpPr/>
      </xdr:nvSpPr>
      <xdr:spPr>
        <a:xfrm rot="5400000" flipH="1" flipV="1">
          <a:off x="7577139" y="1738311"/>
          <a:ext cx="219075" cy="514352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714374</xdr:colOff>
      <xdr:row>2</xdr:row>
      <xdr:rowOff>123824</xdr:rowOff>
    </xdr:from>
    <xdr:to>
      <xdr:col>14</xdr:col>
      <xdr:colOff>428624</xdr:colOff>
      <xdr:row>9</xdr:row>
      <xdr:rowOff>104775</xdr:rowOff>
    </xdr:to>
    <xdr:sp macro="" textlink="">
      <xdr:nvSpPr>
        <xdr:cNvPr id="14" name="Suorakulmio: Pyöristetyt kulmat 13">
          <a:extLst>
            <a:ext uri="{FF2B5EF4-FFF2-40B4-BE49-F238E27FC236}">
              <a16:creationId xmlns:a16="http://schemas.microsoft.com/office/drawing/2014/main" id="{24A10719-5791-4E73-9DEB-C8C7F7235124}"/>
            </a:ext>
          </a:extLst>
        </xdr:cNvPr>
        <xdr:cNvSpPr/>
      </xdr:nvSpPr>
      <xdr:spPr>
        <a:xfrm>
          <a:off x="10239374" y="657224"/>
          <a:ext cx="3533775" cy="1847851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Tilavuus, suhdeluku 1000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Pilkku siirtyy kolmen luvun verran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2  2   0  0  0 , 0    cm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2   2   ,  0               dm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5   ,   3   6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2   2                   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12</xdr:col>
      <xdr:colOff>76199</xdr:colOff>
      <xdr:row>5</xdr:row>
      <xdr:rowOff>28576</xdr:rowOff>
    </xdr:from>
    <xdr:to>
      <xdr:col>12</xdr:col>
      <xdr:colOff>600074</xdr:colOff>
      <xdr:row>5</xdr:row>
      <xdr:rowOff>200025</xdr:rowOff>
    </xdr:to>
    <xdr:sp macro="" textlink="">
      <xdr:nvSpPr>
        <xdr:cNvPr id="15" name="Oikea hakasulje 14">
          <a:extLst>
            <a:ext uri="{FF2B5EF4-FFF2-40B4-BE49-F238E27FC236}">
              <a16:creationId xmlns:a16="http://schemas.microsoft.com/office/drawing/2014/main" id="{FCDDF65F-41FF-4EE3-9D13-69EF6B8228FD}"/>
            </a:ext>
          </a:extLst>
        </xdr:cNvPr>
        <xdr:cNvSpPr/>
      </xdr:nvSpPr>
      <xdr:spPr>
        <a:xfrm rot="5400000">
          <a:off x="11482387" y="1185863"/>
          <a:ext cx="171449" cy="523875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209550</xdr:colOff>
      <xdr:row>6</xdr:row>
      <xdr:rowOff>266699</xdr:rowOff>
    </xdr:from>
    <xdr:to>
      <xdr:col>12</xdr:col>
      <xdr:colOff>66677</xdr:colOff>
      <xdr:row>7</xdr:row>
      <xdr:rowOff>219074</xdr:rowOff>
    </xdr:to>
    <xdr:sp macro="" textlink="">
      <xdr:nvSpPr>
        <xdr:cNvPr id="16" name="Oikea hakasulje 15">
          <a:extLst>
            <a:ext uri="{FF2B5EF4-FFF2-40B4-BE49-F238E27FC236}">
              <a16:creationId xmlns:a16="http://schemas.microsoft.com/office/drawing/2014/main" id="{468E3A45-D3CC-4219-AA83-8108AA7816BD}"/>
            </a:ext>
          </a:extLst>
        </xdr:cNvPr>
        <xdr:cNvSpPr/>
      </xdr:nvSpPr>
      <xdr:spPr>
        <a:xfrm rot="5400000" flipH="1" flipV="1">
          <a:off x="10820401" y="1609723"/>
          <a:ext cx="219075" cy="733427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76200</xdr:colOff>
      <xdr:row>1</xdr:row>
      <xdr:rowOff>66674</xdr:rowOff>
    </xdr:from>
    <xdr:to>
      <xdr:col>18</xdr:col>
      <xdr:colOff>76200</xdr:colOff>
      <xdr:row>8</xdr:row>
      <xdr:rowOff>47625</xdr:rowOff>
    </xdr:to>
    <xdr:sp macro="" textlink="">
      <xdr:nvSpPr>
        <xdr:cNvPr id="2" name="Suorakulmio: Pyöristetyt kulmat 1">
          <a:extLst>
            <a:ext uri="{FF2B5EF4-FFF2-40B4-BE49-F238E27FC236}">
              <a16:creationId xmlns:a16="http://schemas.microsoft.com/office/drawing/2014/main" id="{2876B639-C665-4E5B-9961-3D8EDBF8B48E}"/>
            </a:ext>
          </a:extLst>
        </xdr:cNvPr>
        <xdr:cNvSpPr/>
      </xdr:nvSpPr>
      <xdr:spPr>
        <a:xfrm>
          <a:off x="3800475" y="333374"/>
          <a:ext cx="2895600" cy="1847851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Pituus, suhdeluku 10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Pilkku siirtyy yhden luvun verran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,   2    2   cm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,   6   2   2   dm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5   ,   3   6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2   2   m</a:t>
          </a:r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152399</xdr:colOff>
      <xdr:row>3</xdr:row>
      <xdr:rowOff>238127</xdr:rowOff>
    </xdr:from>
    <xdr:to>
      <xdr:col>12</xdr:col>
      <xdr:colOff>76199</xdr:colOff>
      <xdr:row>4</xdr:row>
      <xdr:rowOff>142876</xdr:rowOff>
    </xdr:to>
    <xdr:sp macro="" textlink="">
      <xdr:nvSpPr>
        <xdr:cNvPr id="9" name="Oikea hakasulje 8">
          <a:extLst>
            <a:ext uri="{FF2B5EF4-FFF2-40B4-BE49-F238E27FC236}">
              <a16:creationId xmlns:a16="http://schemas.microsoft.com/office/drawing/2014/main" id="{30FD05B1-96F1-492D-9641-14227085F60D}"/>
            </a:ext>
          </a:extLst>
        </xdr:cNvPr>
        <xdr:cNvSpPr/>
      </xdr:nvSpPr>
      <xdr:spPr>
        <a:xfrm rot="5400000">
          <a:off x="4295774" y="981077"/>
          <a:ext cx="171449" cy="285750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28575</xdr:colOff>
      <xdr:row>6</xdr:row>
      <xdr:rowOff>76198</xdr:rowOff>
    </xdr:from>
    <xdr:to>
      <xdr:col>11</xdr:col>
      <xdr:colOff>333375</xdr:colOff>
      <xdr:row>7</xdr:row>
      <xdr:rowOff>47624</xdr:rowOff>
    </xdr:to>
    <xdr:sp macro="" textlink="">
      <xdr:nvSpPr>
        <xdr:cNvPr id="10" name="Oikea hakasulje 9">
          <a:extLst>
            <a:ext uri="{FF2B5EF4-FFF2-40B4-BE49-F238E27FC236}">
              <a16:creationId xmlns:a16="http://schemas.microsoft.com/office/drawing/2014/main" id="{4608B6CC-02D8-4628-8870-EE6BFBE92892}"/>
            </a:ext>
          </a:extLst>
        </xdr:cNvPr>
        <xdr:cNvSpPr/>
      </xdr:nvSpPr>
      <xdr:spPr>
        <a:xfrm rot="5400000" flipH="1" flipV="1">
          <a:off x="4148137" y="1643061"/>
          <a:ext cx="238126" cy="304800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20</xdr:col>
      <xdr:colOff>47625</xdr:colOff>
      <xdr:row>1</xdr:row>
      <xdr:rowOff>47625</xdr:rowOff>
    </xdr:from>
    <xdr:to>
      <xdr:col>35</xdr:col>
      <xdr:colOff>218375</xdr:colOff>
      <xdr:row>7</xdr:row>
      <xdr:rowOff>190282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08758056-695E-4A3C-BE4D-110B766F2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0" y="314325"/>
          <a:ext cx="5600000" cy="17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142874</xdr:rowOff>
    </xdr:from>
    <xdr:to>
      <xdr:col>7</xdr:col>
      <xdr:colOff>238125</xdr:colOff>
      <xdr:row>9</xdr:row>
      <xdr:rowOff>123825</xdr:rowOff>
    </xdr:to>
    <xdr:sp macro="" textlink="">
      <xdr:nvSpPr>
        <xdr:cNvPr id="2" name="Suorakulmio: Pyöristetyt kulmat 1">
          <a:extLst>
            <a:ext uri="{FF2B5EF4-FFF2-40B4-BE49-F238E27FC236}">
              <a16:creationId xmlns:a16="http://schemas.microsoft.com/office/drawing/2014/main" id="{571A9AEE-4DF3-4631-AE8B-8EB2337D3B59}"/>
            </a:ext>
          </a:extLst>
        </xdr:cNvPr>
        <xdr:cNvSpPr/>
      </xdr:nvSpPr>
      <xdr:spPr>
        <a:xfrm>
          <a:off x="3924300" y="676274"/>
          <a:ext cx="2895600" cy="1847851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Pituus, suhdeluku 10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Pilkku siirtyy yhden luvun verran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,   2    2   cm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,   6   2   2   dm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5   ,   3   6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2   2   m</a:t>
          </a:r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561974</xdr:colOff>
      <xdr:row>5</xdr:row>
      <xdr:rowOff>33350</xdr:rowOff>
    </xdr:from>
    <xdr:to>
      <xdr:col>4</xdr:col>
      <xdr:colOff>847724</xdr:colOff>
      <xdr:row>5</xdr:row>
      <xdr:rowOff>209553</xdr:rowOff>
    </xdr:to>
    <xdr:sp macro="" textlink="">
      <xdr:nvSpPr>
        <xdr:cNvPr id="3" name="Oikea hakasulje 2">
          <a:extLst>
            <a:ext uri="{FF2B5EF4-FFF2-40B4-BE49-F238E27FC236}">
              <a16:creationId xmlns:a16="http://schemas.microsoft.com/office/drawing/2014/main" id="{8B980E76-F78C-42CB-A259-273154A899BC}"/>
            </a:ext>
          </a:extLst>
        </xdr:cNvPr>
        <xdr:cNvSpPr/>
      </xdr:nvSpPr>
      <xdr:spPr>
        <a:xfrm rot="5400000">
          <a:off x="4426747" y="1312077"/>
          <a:ext cx="176203" cy="285750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457200</xdr:colOff>
      <xdr:row>7</xdr:row>
      <xdr:rowOff>9524</xdr:rowOff>
    </xdr:from>
    <xdr:to>
      <xdr:col>4</xdr:col>
      <xdr:colOff>752474</xdr:colOff>
      <xdr:row>7</xdr:row>
      <xdr:rowOff>209549</xdr:rowOff>
    </xdr:to>
    <xdr:sp macro="" textlink="">
      <xdr:nvSpPr>
        <xdr:cNvPr id="4" name="Oikea hakasulje 3">
          <a:extLst>
            <a:ext uri="{FF2B5EF4-FFF2-40B4-BE49-F238E27FC236}">
              <a16:creationId xmlns:a16="http://schemas.microsoft.com/office/drawing/2014/main" id="{A7859766-42D0-47F6-B8AC-86892BDE82BF}"/>
            </a:ext>
          </a:extLst>
        </xdr:cNvPr>
        <xdr:cNvSpPr/>
      </xdr:nvSpPr>
      <xdr:spPr>
        <a:xfrm rot="5400000" flipH="1" flipV="1">
          <a:off x="4314824" y="1828800"/>
          <a:ext cx="200025" cy="295274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523875</xdr:colOff>
      <xdr:row>2</xdr:row>
      <xdr:rowOff>142874</xdr:rowOff>
    </xdr:from>
    <xdr:to>
      <xdr:col>10</xdr:col>
      <xdr:colOff>476250</xdr:colOff>
      <xdr:row>9</xdr:row>
      <xdr:rowOff>123825</xdr:rowOff>
    </xdr:to>
    <xdr:sp macro="" textlink="">
      <xdr:nvSpPr>
        <xdr:cNvPr id="5" name="Suorakulmio: Pyöristetyt kulmat 4">
          <a:extLst>
            <a:ext uri="{FF2B5EF4-FFF2-40B4-BE49-F238E27FC236}">
              <a16:creationId xmlns:a16="http://schemas.microsoft.com/office/drawing/2014/main" id="{8F150AB2-FE24-4961-9F31-8A907BD65FC9}"/>
            </a:ext>
          </a:extLst>
        </xdr:cNvPr>
        <xdr:cNvSpPr/>
      </xdr:nvSpPr>
      <xdr:spPr>
        <a:xfrm>
          <a:off x="7105650" y="676274"/>
          <a:ext cx="2895600" cy="1847851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Pinta-ala, suhdeluku 100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Pilkku siirtyy kahden luvun verran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2   2   ,   0     cm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,   2    2         dm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5   ,    3   6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2   2         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8</xdr:col>
      <xdr:colOff>152400</xdr:colOff>
      <xdr:row>5</xdr:row>
      <xdr:rowOff>47627</xdr:rowOff>
    </xdr:from>
    <xdr:to>
      <xdr:col>8</xdr:col>
      <xdr:colOff>666750</xdr:colOff>
      <xdr:row>5</xdr:row>
      <xdr:rowOff>200028</xdr:rowOff>
    </xdr:to>
    <xdr:sp macro="" textlink="">
      <xdr:nvSpPr>
        <xdr:cNvPr id="6" name="Oikea hakasulje 5">
          <a:extLst>
            <a:ext uri="{FF2B5EF4-FFF2-40B4-BE49-F238E27FC236}">
              <a16:creationId xmlns:a16="http://schemas.microsoft.com/office/drawing/2014/main" id="{83595617-C71A-4821-A984-E5BE5B85897D}"/>
            </a:ext>
          </a:extLst>
        </xdr:cNvPr>
        <xdr:cNvSpPr/>
      </xdr:nvSpPr>
      <xdr:spPr>
        <a:xfrm rot="5400000">
          <a:off x="7934324" y="1200153"/>
          <a:ext cx="152401" cy="514350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847726</xdr:colOff>
      <xdr:row>7</xdr:row>
      <xdr:rowOff>19049</xdr:rowOff>
    </xdr:from>
    <xdr:to>
      <xdr:col>8</xdr:col>
      <xdr:colOff>342903</xdr:colOff>
      <xdr:row>7</xdr:row>
      <xdr:rowOff>238124</xdr:rowOff>
    </xdr:to>
    <xdr:sp macro="" textlink="">
      <xdr:nvSpPr>
        <xdr:cNvPr id="7" name="Oikea hakasulje 6">
          <a:extLst>
            <a:ext uri="{FF2B5EF4-FFF2-40B4-BE49-F238E27FC236}">
              <a16:creationId xmlns:a16="http://schemas.microsoft.com/office/drawing/2014/main" id="{7B0D37E1-CB70-45E7-8A7D-41DBB33B1187}"/>
            </a:ext>
          </a:extLst>
        </xdr:cNvPr>
        <xdr:cNvSpPr/>
      </xdr:nvSpPr>
      <xdr:spPr>
        <a:xfrm rot="5400000" flipH="1" flipV="1">
          <a:off x="7577139" y="1738311"/>
          <a:ext cx="219075" cy="514352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714374</xdr:colOff>
      <xdr:row>2</xdr:row>
      <xdr:rowOff>123824</xdr:rowOff>
    </xdr:from>
    <xdr:to>
      <xdr:col>14</xdr:col>
      <xdr:colOff>428624</xdr:colOff>
      <xdr:row>9</xdr:row>
      <xdr:rowOff>104775</xdr:rowOff>
    </xdr:to>
    <xdr:sp macro="" textlink="">
      <xdr:nvSpPr>
        <xdr:cNvPr id="8" name="Suorakulmio: Pyöristetyt kulmat 7">
          <a:extLst>
            <a:ext uri="{FF2B5EF4-FFF2-40B4-BE49-F238E27FC236}">
              <a16:creationId xmlns:a16="http://schemas.microsoft.com/office/drawing/2014/main" id="{59020C59-67D6-4F40-AC3D-0AA944840725}"/>
            </a:ext>
          </a:extLst>
        </xdr:cNvPr>
        <xdr:cNvSpPr/>
      </xdr:nvSpPr>
      <xdr:spPr>
        <a:xfrm>
          <a:off x="10239374" y="657224"/>
          <a:ext cx="3533775" cy="1847851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Tilavuus, suhdeluku 1000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Pilkku siirtyy kolmen luvun verran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2  2   0  0  0 , 0    cm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3   6   2   2   ,  0               dm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</a:t>
          </a: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5   ,   3   6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2   2                   m</a:t>
          </a:r>
          <a:r>
            <a:rPr lang="fi-FI" sz="1400" b="1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12</xdr:col>
      <xdr:colOff>76199</xdr:colOff>
      <xdr:row>5</xdr:row>
      <xdr:rowOff>28576</xdr:rowOff>
    </xdr:from>
    <xdr:to>
      <xdr:col>12</xdr:col>
      <xdr:colOff>600074</xdr:colOff>
      <xdr:row>5</xdr:row>
      <xdr:rowOff>200025</xdr:rowOff>
    </xdr:to>
    <xdr:sp macro="" textlink="">
      <xdr:nvSpPr>
        <xdr:cNvPr id="9" name="Oikea hakasulje 8">
          <a:extLst>
            <a:ext uri="{FF2B5EF4-FFF2-40B4-BE49-F238E27FC236}">
              <a16:creationId xmlns:a16="http://schemas.microsoft.com/office/drawing/2014/main" id="{A4FA3719-31A6-4810-B4F7-8213C5444B87}"/>
            </a:ext>
          </a:extLst>
        </xdr:cNvPr>
        <xdr:cNvSpPr/>
      </xdr:nvSpPr>
      <xdr:spPr>
        <a:xfrm rot="5400000">
          <a:off x="11482387" y="1185863"/>
          <a:ext cx="171449" cy="523875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209550</xdr:colOff>
      <xdr:row>6</xdr:row>
      <xdr:rowOff>266699</xdr:rowOff>
    </xdr:from>
    <xdr:to>
      <xdr:col>12</xdr:col>
      <xdr:colOff>66677</xdr:colOff>
      <xdr:row>7</xdr:row>
      <xdr:rowOff>219074</xdr:rowOff>
    </xdr:to>
    <xdr:sp macro="" textlink="">
      <xdr:nvSpPr>
        <xdr:cNvPr id="10" name="Oikea hakasulje 9">
          <a:extLst>
            <a:ext uri="{FF2B5EF4-FFF2-40B4-BE49-F238E27FC236}">
              <a16:creationId xmlns:a16="http://schemas.microsoft.com/office/drawing/2014/main" id="{2852AD8D-7C77-4CD3-A0EC-EBD93309A3B6}"/>
            </a:ext>
          </a:extLst>
        </xdr:cNvPr>
        <xdr:cNvSpPr/>
      </xdr:nvSpPr>
      <xdr:spPr>
        <a:xfrm rot="5400000" flipH="1" flipV="1">
          <a:off x="10820401" y="1609723"/>
          <a:ext cx="219075" cy="733427"/>
        </a:xfrm>
        <a:prstGeom prst="rightBracket">
          <a:avLst>
            <a:gd name="adj" fmla="val 0"/>
          </a:avLst>
        </a:pr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952500</xdr:colOff>
      <xdr:row>19</xdr:row>
      <xdr:rowOff>19050</xdr:rowOff>
    </xdr:from>
    <xdr:to>
      <xdr:col>8</xdr:col>
      <xdr:colOff>561975</xdr:colOff>
      <xdr:row>27</xdr:row>
      <xdr:rowOff>0</xdr:rowOff>
    </xdr:to>
    <xdr:sp macro="" textlink="">
      <xdr:nvSpPr>
        <xdr:cNvPr id="11" name="Suorakulmio 10">
          <a:extLst>
            <a:ext uri="{FF2B5EF4-FFF2-40B4-BE49-F238E27FC236}">
              <a16:creationId xmlns:a16="http://schemas.microsoft.com/office/drawing/2014/main" id="{5E3A164B-C3FF-461A-B9E0-78F29B836A17}"/>
            </a:ext>
          </a:extLst>
        </xdr:cNvPr>
        <xdr:cNvSpPr/>
      </xdr:nvSpPr>
      <xdr:spPr>
        <a:xfrm>
          <a:off x="3609975" y="4552950"/>
          <a:ext cx="4552950" cy="15811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TEE TAULUKOT UUDESTAAN LASKEMALLA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zoomScaleNormal="100" workbookViewId="0">
      <selection activeCell="C21" sqref="C21:E21"/>
    </sheetView>
  </sheetViews>
  <sheetFormatPr defaultRowHeight="15.75" customHeight="1" x14ac:dyDescent="0.25"/>
  <cols>
    <col min="1" max="1" width="6" customWidth="1"/>
    <col min="2" max="2" width="19" customWidth="1"/>
    <col min="3" max="3" width="14.85546875" customWidth="1"/>
    <col min="4" max="4" width="17.28515625" customWidth="1"/>
    <col min="5" max="5" width="18" customWidth="1"/>
    <col min="6" max="6" width="10" bestFit="1" customWidth="1"/>
    <col min="7" max="7" width="13.5703125" customWidth="1"/>
    <col min="8" max="8" width="15.28515625" customWidth="1"/>
    <col min="9" max="9" width="15.42578125" customWidth="1"/>
    <col min="10" max="10" width="13.42578125" customWidth="1"/>
    <col min="11" max="11" width="12.42578125" customWidth="1"/>
    <col min="12" max="12" width="13.140625" customWidth="1"/>
    <col min="13" max="15" width="15.85546875" customWidth="1"/>
  </cols>
  <sheetData>
    <row r="1" spans="1:14" ht="21" customHeight="1" x14ac:dyDescent="0.35">
      <c r="D1" s="4" t="s">
        <v>0</v>
      </c>
    </row>
    <row r="2" spans="1:14" ht="21" customHeight="1" x14ac:dyDescent="0.35">
      <c r="D2" s="4"/>
    </row>
    <row r="3" spans="1:14" ht="21" customHeight="1" x14ac:dyDescent="0.35">
      <c r="B3" s="31" t="s">
        <v>74</v>
      </c>
      <c r="C3" s="4"/>
    </row>
    <row r="4" spans="1:14" ht="21" customHeight="1" x14ac:dyDescent="0.25">
      <c r="B4" s="32" t="s">
        <v>6</v>
      </c>
      <c r="C4" s="6">
        <v>10</v>
      </c>
      <c r="G4" s="3"/>
      <c r="H4" s="3"/>
    </row>
    <row r="5" spans="1:14" ht="21" customHeight="1" x14ac:dyDescent="0.25">
      <c r="B5" s="32" t="s">
        <v>75</v>
      </c>
      <c r="C5" s="6">
        <v>10</v>
      </c>
      <c r="G5" s="3"/>
      <c r="H5" s="3"/>
    </row>
    <row r="6" spans="1:14" ht="21" customHeight="1" x14ac:dyDescent="0.25">
      <c r="B6" s="34" t="s">
        <v>16</v>
      </c>
      <c r="C6" s="35">
        <v>10</v>
      </c>
    </row>
    <row r="7" spans="1:14" ht="21" customHeight="1" x14ac:dyDescent="0.25">
      <c r="B7" s="32" t="s">
        <v>32</v>
      </c>
      <c r="C7" s="6">
        <v>100</v>
      </c>
    </row>
    <row r="8" spans="1:14" ht="21" customHeight="1" x14ac:dyDescent="0.35">
      <c r="B8" s="32" t="s">
        <v>42</v>
      </c>
      <c r="C8" s="6">
        <v>1000</v>
      </c>
      <c r="D8" s="4"/>
    </row>
    <row r="9" spans="1:14" ht="21" customHeight="1" x14ac:dyDescent="0.35">
      <c r="D9" s="4"/>
    </row>
    <row r="10" spans="1:14" ht="21" customHeight="1" x14ac:dyDescent="0.35">
      <c r="D10" s="4"/>
    </row>
    <row r="11" spans="1:14" ht="21" customHeight="1" x14ac:dyDescent="0.35">
      <c r="D11" s="4"/>
    </row>
    <row r="12" spans="1:14" ht="15.75" customHeight="1" x14ac:dyDescent="0.25">
      <c r="A12" s="21"/>
      <c r="B12" s="12" t="s">
        <v>6</v>
      </c>
      <c r="C12" s="1"/>
      <c r="D12" s="1"/>
      <c r="E12" s="1"/>
      <c r="F12" s="1"/>
      <c r="G12" s="21"/>
      <c r="H12" s="3" t="s">
        <v>36</v>
      </c>
      <c r="M12">
        <v>53622</v>
      </c>
      <c r="N12">
        <v>100</v>
      </c>
    </row>
    <row r="13" spans="1:14" ht="15.75" customHeight="1" x14ac:dyDescent="0.25">
      <c r="B13" s="6" t="s">
        <v>5</v>
      </c>
      <c r="C13" s="6" t="s">
        <v>1</v>
      </c>
      <c r="D13" s="6" t="s">
        <v>2</v>
      </c>
      <c r="E13" s="6" t="s">
        <v>3</v>
      </c>
      <c r="F13" s="6" t="s">
        <v>4</v>
      </c>
      <c r="H13" s="6" t="s">
        <v>24</v>
      </c>
      <c r="I13" s="6" t="s">
        <v>25</v>
      </c>
      <c r="J13" s="6" t="s">
        <v>26</v>
      </c>
      <c r="K13" s="6" t="s">
        <v>27</v>
      </c>
      <c r="M13">
        <f>M12/N12</f>
        <v>536.22</v>
      </c>
    </row>
    <row r="14" spans="1:14" ht="15.75" customHeight="1" x14ac:dyDescent="0.25">
      <c r="B14" s="2">
        <v>9.9999999999999995E-7</v>
      </c>
      <c r="C14" s="2">
        <v>1E-3</v>
      </c>
      <c r="D14" s="2">
        <v>0.01</v>
      </c>
      <c r="E14" s="2">
        <v>0.1</v>
      </c>
      <c r="F14" s="7">
        <v>1</v>
      </c>
      <c r="H14" s="6" t="s">
        <v>28</v>
      </c>
      <c r="I14" s="6" t="s">
        <v>29</v>
      </c>
      <c r="J14" s="6" t="s">
        <v>30</v>
      </c>
      <c r="K14" s="6" t="s">
        <v>31</v>
      </c>
    </row>
    <row r="15" spans="1:14" ht="15.75" customHeight="1" x14ac:dyDescent="0.25">
      <c r="B15" s="2">
        <v>1.0000000000000001E-5</v>
      </c>
      <c r="C15" s="2">
        <v>0.01</v>
      </c>
      <c r="D15" s="2">
        <v>0.1</v>
      </c>
      <c r="E15" s="7">
        <v>1</v>
      </c>
      <c r="F15" s="2">
        <v>10</v>
      </c>
      <c r="H15" s="2">
        <v>1E-3</v>
      </c>
      <c r="I15" s="2">
        <v>0.01</v>
      </c>
      <c r="J15" s="2">
        <v>0.1</v>
      </c>
      <c r="K15" s="11">
        <v>1</v>
      </c>
    </row>
    <row r="16" spans="1:14" ht="15.75" customHeight="1" x14ac:dyDescent="0.25">
      <c r="B16" s="2">
        <v>1E-4</v>
      </c>
      <c r="C16" s="2">
        <v>0.1</v>
      </c>
      <c r="D16" s="7">
        <v>1</v>
      </c>
      <c r="E16" s="2">
        <v>10</v>
      </c>
      <c r="F16" s="2">
        <v>100</v>
      </c>
      <c r="H16" s="2">
        <v>0.01</v>
      </c>
      <c r="I16" s="2">
        <v>0.1</v>
      </c>
      <c r="J16" s="11">
        <v>1</v>
      </c>
      <c r="K16" s="2">
        <v>10</v>
      </c>
    </row>
    <row r="17" spans="1:14" ht="15.75" customHeight="1" x14ac:dyDescent="0.25">
      <c r="B17" s="2">
        <v>1E-3</v>
      </c>
      <c r="C17" s="7">
        <v>1</v>
      </c>
      <c r="D17" s="2">
        <v>10</v>
      </c>
      <c r="E17" s="2">
        <v>100</v>
      </c>
      <c r="F17" s="2">
        <v>1000</v>
      </c>
      <c r="H17" s="2">
        <v>0.1</v>
      </c>
      <c r="I17" s="11">
        <v>1</v>
      </c>
      <c r="J17" s="2">
        <v>10</v>
      </c>
      <c r="K17" s="2">
        <v>100</v>
      </c>
    </row>
    <row r="18" spans="1:14" ht="15.75" customHeight="1" x14ac:dyDescent="0.25">
      <c r="B18" s="7">
        <v>1</v>
      </c>
      <c r="C18" s="2">
        <v>1000</v>
      </c>
      <c r="D18" s="2">
        <v>10000</v>
      </c>
      <c r="E18" s="2">
        <v>100000</v>
      </c>
      <c r="F18" s="2">
        <v>1000000</v>
      </c>
      <c r="H18" s="11">
        <v>1</v>
      </c>
      <c r="I18" s="2">
        <v>10</v>
      </c>
      <c r="J18" s="2">
        <v>100</v>
      </c>
      <c r="K18" s="2">
        <v>1000</v>
      </c>
    </row>
    <row r="19" spans="1:14" ht="15.75" customHeight="1" x14ac:dyDescent="0.25">
      <c r="B19" s="1"/>
      <c r="C19" s="1"/>
      <c r="D19" s="1"/>
      <c r="E19" s="8"/>
      <c r="F19" s="8"/>
      <c r="G19" s="8"/>
    </row>
    <row r="20" spans="1:14" ht="15.75" customHeight="1" x14ac:dyDescent="0.25">
      <c r="A20" s="21"/>
      <c r="B20" s="3" t="s">
        <v>42</v>
      </c>
      <c r="C20" t="s">
        <v>45</v>
      </c>
      <c r="F20" s="21"/>
      <c r="G20" s="9" t="s">
        <v>16</v>
      </c>
      <c r="H20" s="8">
        <v>10</v>
      </c>
      <c r="I20" s="8"/>
      <c r="J20" s="8"/>
    </row>
    <row r="21" spans="1:14" ht="15.75" customHeight="1" x14ac:dyDescent="0.25">
      <c r="B21" s="6" t="s">
        <v>46</v>
      </c>
      <c r="C21" s="6" t="s">
        <v>47</v>
      </c>
      <c r="D21" s="6" t="s">
        <v>48</v>
      </c>
      <c r="E21" s="6" t="s">
        <v>49</v>
      </c>
      <c r="G21" s="13" t="s">
        <v>7</v>
      </c>
      <c r="H21" s="13" t="s">
        <v>18</v>
      </c>
      <c r="I21" s="13" t="s">
        <v>19</v>
      </c>
      <c r="J21" s="13" t="s">
        <v>20</v>
      </c>
      <c r="K21" s="13" t="s">
        <v>8</v>
      </c>
      <c r="L21" s="13" t="s">
        <v>21</v>
      </c>
      <c r="M21" s="13" t="s">
        <v>22</v>
      </c>
      <c r="N21" s="13" t="s">
        <v>23</v>
      </c>
    </row>
    <row r="22" spans="1:14" ht="15.75" customHeight="1" x14ac:dyDescent="0.25">
      <c r="B22" s="24">
        <v>1.0000000000000001E-15</v>
      </c>
      <c r="C22" s="2">
        <v>9.9999999999999995E-7</v>
      </c>
      <c r="D22" s="2">
        <v>1E-3</v>
      </c>
      <c r="E22" s="11">
        <v>1</v>
      </c>
      <c r="G22" s="2" t="s">
        <v>17</v>
      </c>
      <c r="H22" s="2" t="s">
        <v>9</v>
      </c>
      <c r="I22" s="2" t="s">
        <v>10</v>
      </c>
      <c r="J22" s="2" t="s">
        <v>11</v>
      </c>
      <c r="K22" s="2" t="s">
        <v>12</v>
      </c>
      <c r="L22" s="2" t="s">
        <v>13</v>
      </c>
      <c r="M22" s="2" t="s">
        <v>14</v>
      </c>
      <c r="N22" s="2" t="s">
        <v>15</v>
      </c>
    </row>
    <row r="23" spans="1:14" ht="15.75" customHeight="1" x14ac:dyDescent="0.25">
      <c r="B23" s="23">
        <v>9.9999999999999998E-13</v>
      </c>
      <c r="C23" s="2">
        <v>1E-3</v>
      </c>
      <c r="D23" s="11">
        <v>1</v>
      </c>
      <c r="E23" s="2">
        <v>1000</v>
      </c>
      <c r="G23" s="22">
        <v>1.0000000000000001E-9</v>
      </c>
      <c r="H23" s="2">
        <v>9.9999999999999995E-7</v>
      </c>
      <c r="I23" s="2">
        <v>1.0000000000000001E-5</v>
      </c>
      <c r="J23" s="2">
        <v>1E-4</v>
      </c>
      <c r="K23" s="2">
        <v>1E-3</v>
      </c>
      <c r="L23" s="2">
        <v>0.01</v>
      </c>
      <c r="M23" s="2">
        <v>0.1</v>
      </c>
      <c r="N23" s="11">
        <v>1</v>
      </c>
    </row>
    <row r="24" spans="1:14" ht="15.75" customHeight="1" x14ac:dyDescent="0.25">
      <c r="A24" s="21"/>
      <c r="B24" s="22">
        <v>1.0000000000000001E-9</v>
      </c>
      <c r="C24" s="11">
        <v>1</v>
      </c>
      <c r="D24" s="2">
        <v>1000</v>
      </c>
      <c r="E24" s="2">
        <v>1000000</v>
      </c>
      <c r="G24" s="2">
        <v>1E-8</v>
      </c>
      <c r="H24" s="2">
        <v>1.0000000000000001E-5</v>
      </c>
      <c r="I24" s="2">
        <v>1E-4</v>
      </c>
      <c r="J24" s="2">
        <v>1E-3</v>
      </c>
      <c r="K24" s="2">
        <v>0.01</v>
      </c>
      <c r="L24" s="2">
        <v>0.1</v>
      </c>
      <c r="M24" s="11">
        <v>1</v>
      </c>
      <c r="N24" s="2">
        <v>10</v>
      </c>
    </row>
    <row r="25" spans="1:14" ht="15.75" customHeight="1" x14ac:dyDescent="0.25">
      <c r="B25" s="11">
        <v>1</v>
      </c>
      <c r="C25" s="28">
        <v>1000000000</v>
      </c>
      <c r="D25" s="29">
        <v>1000000000000</v>
      </c>
      <c r="E25" s="29">
        <v>1000000000000000</v>
      </c>
      <c r="G25" s="2">
        <v>9.9999999999999995E-8</v>
      </c>
      <c r="H25" s="2">
        <v>1E-4</v>
      </c>
      <c r="I25" s="2">
        <v>1E-3</v>
      </c>
      <c r="J25" s="2">
        <v>0.01</v>
      </c>
      <c r="K25" s="2">
        <v>0.1</v>
      </c>
      <c r="L25" s="11">
        <v>1</v>
      </c>
      <c r="M25" s="2">
        <v>10</v>
      </c>
      <c r="N25" s="2">
        <v>100</v>
      </c>
    </row>
    <row r="26" spans="1:14" ht="15.75" customHeight="1" x14ac:dyDescent="0.25">
      <c r="B26" s="27"/>
      <c r="G26" s="2">
        <v>9.9999999999999995E-7</v>
      </c>
      <c r="H26" s="2">
        <v>1E-3</v>
      </c>
      <c r="I26" s="2">
        <v>0.01</v>
      </c>
      <c r="J26" s="2">
        <v>0.1</v>
      </c>
      <c r="K26" s="11">
        <v>1</v>
      </c>
      <c r="L26" s="2">
        <v>10</v>
      </c>
      <c r="M26" s="2">
        <v>100</v>
      </c>
      <c r="N26" s="2">
        <v>1000</v>
      </c>
    </row>
    <row r="27" spans="1:14" ht="15.75" customHeight="1" x14ac:dyDescent="0.25">
      <c r="B27" t="s">
        <v>44</v>
      </c>
      <c r="D27" s="25"/>
      <c r="G27" s="2">
        <v>1.0000000000000001E-5</v>
      </c>
      <c r="H27" s="2">
        <v>0.01</v>
      </c>
      <c r="I27" s="2">
        <v>0.1</v>
      </c>
      <c r="J27" s="11">
        <v>1</v>
      </c>
      <c r="K27" s="2">
        <v>10</v>
      </c>
      <c r="L27" s="2">
        <v>100</v>
      </c>
      <c r="M27" s="2">
        <v>1000</v>
      </c>
      <c r="N27" s="2">
        <v>10000</v>
      </c>
    </row>
    <row r="28" spans="1:14" ht="15.75" customHeight="1" x14ac:dyDescent="0.25">
      <c r="B28" t="s">
        <v>43</v>
      </c>
      <c r="G28" s="2">
        <v>1E-4</v>
      </c>
      <c r="H28" s="2">
        <v>0.1</v>
      </c>
      <c r="I28" s="11">
        <v>1</v>
      </c>
      <c r="J28" s="2">
        <v>10</v>
      </c>
      <c r="K28" s="2">
        <v>100</v>
      </c>
      <c r="L28" s="2">
        <v>1000</v>
      </c>
      <c r="M28" s="2">
        <v>10000</v>
      </c>
      <c r="N28" s="2">
        <v>100000</v>
      </c>
    </row>
    <row r="29" spans="1:14" ht="15.75" customHeight="1" x14ac:dyDescent="0.25">
      <c r="G29" s="2">
        <v>1E-3</v>
      </c>
      <c r="H29" s="11">
        <v>1</v>
      </c>
      <c r="I29" s="2">
        <v>10</v>
      </c>
      <c r="J29" s="2">
        <v>100</v>
      </c>
      <c r="K29" s="2">
        <v>1000</v>
      </c>
      <c r="L29" s="2">
        <v>10000</v>
      </c>
      <c r="M29" s="2">
        <v>100000</v>
      </c>
      <c r="N29" s="2">
        <v>1000000</v>
      </c>
    </row>
    <row r="30" spans="1:14" ht="15.75" customHeight="1" x14ac:dyDescent="0.25">
      <c r="G30" s="11">
        <v>1</v>
      </c>
      <c r="H30" s="2">
        <v>1000</v>
      </c>
      <c r="I30" s="2">
        <v>10000</v>
      </c>
      <c r="J30" s="2">
        <v>100000</v>
      </c>
      <c r="K30" s="2">
        <v>1000000</v>
      </c>
      <c r="L30" s="2">
        <v>10000000</v>
      </c>
      <c r="M30" s="2">
        <v>100000000</v>
      </c>
      <c r="N30" s="2">
        <v>1000000000</v>
      </c>
    </row>
    <row r="31" spans="1:14" ht="15.75" customHeight="1" x14ac:dyDescent="0.25">
      <c r="B31" s="3" t="s">
        <v>32</v>
      </c>
      <c r="D31" s="5"/>
      <c r="E31" s="5" t="s">
        <v>33</v>
      </c>
      <c r="F31" s="5"/>
    </row>
    <row r="32" spans="1:14" ht="15.75" customHeight="1" x14ac:dyDescent="0.25">
      <c r="A32" s="21"/>
      <c r="B32" s="6" t="s">
        <v>37</v>
      </c>
      <c r="C32" s="6" t="s">
        <v>34</v>
      </c>
      <c r="D32" s="6" t="s">
        <v>35</v>
      </c>
      <c r="E32" s="6" t="s">
        <v>38</v>
      </c>
      <c r="F32" s="6" t="s">
        <v>39</v>
      </c>
      <c r="G32" s="6" t="s">
        <v>40</v>
      </c>
      <c r="H32" s="6" t="s">
        <v>41</v>
      </c>
    </row>
    <row r="33" spans="2:8" ht="15.75" customHeight="1" x14ac:dyDescent="0.25">
      <c r="B33" s="15">
        <v>9.9999999999999998E-13</v>
      </c>
      <c r="C33" s="26">
        <v>1E-10</v>
      </c>
      <c r="D33" s="17">
        <v>1E-8</v>
      </c>
      <c r="E33" s="17">
        <v>9.9999999999999995E-7</v>
      </c>
      <c r="F33" s="17">
        <v>1E-4</v>
      </c>
      <c r="G33" s="17">
        <v>0.01</v>
      </c>
      <c r="H33" s="18">
        <v>1</v>
      </c>
    </row>
    <row r="34" spans="2:8" ht="15.75" customHeight="1" x14ac:dyDescent="0.25">
      <c r="B34" s="30">
        <v>1E-10</v>
      </c>
      <c r="C34" s="17">
        <v>1E-8</v>
      </c>
      <c r="D34" s="17">
        <v>9.9999999999999995E-7</v>
      </c>
      <c r="E34" s="17">
        <v>1E-4</v>
      </c>
      <c r="F34" s="17">
        <v>0.01</v>
      </c>
      <c r="G34" s="18">
        <v>1</v>
      </c>
      <c r="H34" s="17">
        <v>100</v>
      </c>
    </row>
    <row r="35" spans="2:8" ht="15.75" customHeight="1" x14ac:dyDescent="0.25">
      <c r="B35" s="17">
        <v>1E-8</v>
      </c>
      <c r="C35" s="17">
        <v>9.9999999999999995E-7</v>
      </c>
      <c r="D35" s="17">
        <v>1E-4</v>
      </c>
      <c r="E35" s="17">
        <v>0.01</v>
      </c>
      <c r="F35" s="18">
        <v>1</v>
      </c>
      <c r="G35" s="17">
        <v>100</v>
      </c>
      <c r="H35" s="17">
        <v>10000</v>
      </c>
    </row>
    <row r="36" spans="2:8" ht="15.75" customHeight="1" x14ac:dyDescent="0.25">
      <c r="B36" s="17">
        <v>9.9999999999999995E-7</v>
      </c>
      <c r="C36" s="17">
        <v>1E-4</v>
      </c>
      <c r="D36" s="17">
        <v>0.01</v>
      </c>
      <c r="E36" s="18">
        <v>1</v>
      </c>
      <c r="F36" s="17">
        <v>100</v>
      </c>
      <c r="G36" s="17">
        <v>10000</v>
      </c>
      <c r="H36" s="17">
        <v>1000000</v>
      </c>
    </row>
    <row r="37" spans="2:8" ht="15.75" customHeight="1" x14ac:dyDescent="0.25">
      <c r="B37" s="17">
        <v>1E-4</v>
      </c>
      <c r="C37" s="17">
        <v>0.01</v>
      </c>
      <c r="D37" s="18">
        <v>1</v>
      </c>
      <c r="E37" s="17">
        <v>100</v>
      </c>
      <c r="F37" s="17">
        <v>10000</v>
      </c>
      <c r="G37" s="17">
        <v>1000000</v>
      </c>
      <c r="H37" s="17">
        <v>100000000</v>
      </c>
    </row>
    <row r="38" spans="2:8" ht="15.75" customHeight="1" x14ac:dyDescent="0.25">
      <c r="B38" s="17">
        <v>0.01</v>
      </c>
      <c r="C38" s="18">
        <v>1</v>
      </c>
      <c r="D38" s="17">
        <v>100</v>
      </c>
      <c r="E38" s="19">
        <v>10000</v>
      </c>
      <c r="F38" s="17">
        <v>1000000</v>
      </c>
      <c r="G38" s="17">
        <v>100000000</v>
      </c>
      <c r="H38" s="17">
        <v>10000000000</v>
      </c>
    </row>
    <row r="39" spans="2:8" ht="15.75" customHeight="1" x14ac:dyDescent="0.25">
      <c r="B39" s="18">
        <v>1</v>
      </c>
      <c r="C39" s="17">
        <v>100</v>
      </c>
      <c r="D39" s="17">
        <v>10000</v>
      </c>
      <c r="E39" s="17">
        <v>1000000</v>
      </c>
      <c r="F39" s="17">
        <v>100000000</v>
      </c>
      <c r="G39" s="17">
        <v>10000000000</v>
      </c>
      <c r="H39" s="20">
        <v>1000000000000</v>
      </c>
    </row>
    <row r="40" spans="2:8" ht="15.75" customHeight="1" x14ac:dyDescent="0.25">
      <c r="B40" s="28"/>
      <c r="G40" s="28"/>
    </row>
    <row r="43" spans="2:8" ht="15.75" customHeight="1" x14ac:dyDescent="0.25">
      <c r="B43" t="s">
        <v>73</v>
      </c>
    </row>
    <row r="44" spans="2:8" ht="15.75" customHeight="1" x14ac:dyDescent="0.25">
      <c r="B44" s="3" t="s">
        <v>72</v>
      </c>
    </row>
    <row r="45" spans="2:8" ht="15.75" customHeight="1" x14ac:dyDescent="0.25">
      <c r="B45" s="2" t="s">
        <v>55</v>
      </c>
      <c r="C45" s="2" t="s">
        <v>54</v>
      </c>
      <c r="D45" s="2" t="s">
        <v>53</v>
      </c>
      <c r="E45" s="2" t="s">
        <v>52</v>
      </c>
      <c r="F45" s="2" t="s">
        <v>51</v>
      </c>
      <c r="G45" s="2" t="s">
        <v>50</v>
      </c>
    </row>
    <row r="46" spans="2:8" ht="15.75" customHeight="1" x14ac:dyDescent="0.25">
      <c r="B46" s="6" t="s">
        <v>35</v>
      </c>
      <c r="C46" s="6" t="s">
        <v>60</v>
      </c>
      <c r="D46" s="6" t="s">
        <v>59</v>
      </c>
      <c r="E46" s="6" t="s">
        <v>58</v>
      </c>
      <c r="F46" s="6" t="s">
        <v>57</v>
      </c>
      <c r="G46" s="6" t="s">
        <v>56</v>
      </c>
    </row>
    <row r="47" spans="2:8" ht="15.75" customHeight="1" x14ac:dyDescent="0.25">
      <c r="B47" s="14"/>
      <c r="C47" s="14" t="s">
        <v>64</v>
      </c>
      <c r="D47" s="14" t="s">
        <v>63</v>
      </c>
      <c r="E47" s="14" t="s">
        <v>62</v>
      </c>
      <c r="F47" s="14" t="s">
        <v>61</v>
      </c>
      <c r="G47" s="11">
        <v>1</v>
      </c>
    </row>
    <row r="48" spans="2:8" ht="15.75" customHeight="1" x14ac:dyDescent="0.25">
      <c r="B48" s="14"/>
      <c r="C48" s="14" t="s">
        <v>66</v>
      </c>
      <c r="D48" s="14" t="s">
        <v>65</v>
      </c>
      <c r="E48" s="14" t="s">
        <v>61</v>
      </c>
      <c r="F48" s="11">
        <v>1</v>
      </c>
      <c r="G48" s="2">
        <v>60</v>
      </c>
    </row>
    <row r="49" spans="2:7" ht="15.75" customHeight="1" x14ac:dyDescent="0.25">
      <c r="B49" s="14"/>
      <c r="C49" s="14" t="s">
        <v>68</v>
      </c>
      <c r="D49" s="14" t="s">
        <v>67</v>
      </c>
      <c r="E49" s="11">
        <v>1</v>
      </c>
      <c r="F49" s="2">
        <v>60</v>
      </c>
      <c r="G49" s="2">
        <f>F49*G48</f>
        <v>3600</v>
      </c>
    </row>
    <row r="50" spans="2:7" ht="15.75" customHeight="1" x14ac:dyDescent="0.25">
      <c r="B50" s="14" t="s">
        <v>70</v>
      </c>
      <c r="C50" s="14" t="s">
        <v>69</v>
      </c>
      <c r="D50" s="11">
        <v>1</v>
      </c>
      <c r="E50" s="2">
        <v>24</v>
      </c>
      <c r="F50" s="2">
        <f>F49*E50</f>
        <v>1440</v>
      </c>
      <c r="G50" s="2">
        <f>F50*G48</f>
        <v>86400</v>
      </c>
    </row>
    <row r="51" spans="2:7" ht="15.75" customHeight="1" x14ac:dyDescent="0.25">
      <c r="B51" s="14" t="s">
        <v>71</v>
      </c>
      <c r="C51" s="11">
        <v>1</v>
      </c>
      <c r="D51" s="2">
        <v>30</v>
      </c>
      <c r="E51" s="2">
        <f>60*D51</f>
        <v>1800</v>
      </c>
      <c r="F51" s="2">
        <f>60*E51</f>
        <v>108000</v>
      </c>
      <c r="G51" s="2">
        <f>60*F51</f>
        <v>6480000</v>
      </c>
    </row>
    <row r="52" spans="2:7" ht="15.75" customHeight="1" x14ac:dyDescent="0.25">
      <c r="B52" s="11">
        <v>1</v>
      </c>
      <c r="C52" s="2">
        <v>12</v>
      </c>
      <c r="D52" s="2">
        <f>12*30</f>
        <v>360</v>
      </c>
      <c r="E52" s="2">
        <f>D52*24</f>
        <v>8640</v>
      </c>
      <c r="F52" s="2">
        <f>E52*60</f>
        <v>518400</v>
      </c>
      <c r="G52" s="2">
        <f>F52*60</f>
        <v>31104000</v>
      </c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3F61-DE03-4C4E-8508-F1E1FEA5FD85}">
  <dimension ref="B1:AV54"/>
  <sheetViews>
    <sheetView tabSelected="1" zoomScaleNormal="100" workbookViewId="0">
      <selection activeCell="F2" sqref="F2"/>
    </sheetView>
  </sheetViews>
  <sheetFormatPr defaultColWidth="5.42578125" defaultRowHeight="15.75" customHeight="1" x14ac:dyDescent="0.25"/>
  <cols>
    <col min="1" max="7" width="5.42578125" style="1"/>
    <col min="8" max="8" width="7" style="1" bestFit="1" customWidth="1"/>
    <col min="9" max="38" width="5.42578125" style="1"/>
    <col min="39" max="39" width="6" style="1" bestFit="1" customWidth="1"/>
    <col min="40" max="16384" width="5.42578125" style="1"/>
  </cols>
  <sheetData>
    <row r="1" spans="2:32" ht="21" customHeight="1" x14ac:dyDescent="0.35">
      <c r="D1" s="50" t="s">
        <v>6</v>
      </c>
    </row>
    <row r="2" spans="2:32" ht="21" customHeight="1" x14ac:dyDescent="0.35">
      <c r="D2" s="50"/>
    </row>
    <row r="3" spans="2:32" ht="21" customHeight="1" x14ac:dyDescent="0.35">
      <c r="B3" s="52"/>
      <c r="C3" s="5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32" ht="21" customHeight="1" x14ac:dyDescent="0.25">
      <c r="B4" s="54"/>
      <c r="C4" s="54"/>
      <c r="D4" s="51"/>
      <c r="E4" s="51"/>
      <c r="F4" s="51"/>
      <c r="G4" s="54"/>
      <c r="H4" s="54"/>
      <c r="I4" s="51"/>
      <c r="J4" s="51"/>
      <c r="K4" s="51"/>
      <c r="L4" s="51"/>
      <c r="M4" s="51"/>
      <c r="N4" s="51"/>
      <c r="O4" s="51"/>
    </row>
    <row r="5" spans="2:32" ht="21" customHeight="1" x14ac:dyDescent="0.25">
      <c r="B5" s="54"/>
      <c r="C5" s="54"/>
      <c r="D5" s="51"/>
      <c r="E5" s="51"/>
      <c r="F5" s="51"/>
      <c r="G5" s="54"/>
      <c r="H5" s="54"/>
      <c r="I5" s="51"/>
      <c r="J5" s="51"/>
      <c r="K5" s="51"/>
      <c r="L5" s="51"/>
      <c r="M5" s="51"/>
      <c r="N5" s="51"/>
      <c r="O5" s="51"/>
    </row>
    <row r="6" spans="2:32" ht="21" customHeight="1" x14ac:dyDescent="0.25">
      <c r="B6" s="55"/>
      <c r="C6" s="5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2:32" ht="21" customHeight="1" x14ac:dyDescent="0.25">
      <c r="B7" s="54"/>
      <c r="C7" s="54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32" ht="21" customHeight="1" x14ac:dyDescent="0.35">
      <c r="B8" s="54"/>
      <c r="C8" s="54"/>
      <c r="D8" s="5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32" ht="21" customHeight="1" x14ac:dyDescent="0.35">
      <c r="B9" s="51"/>
      <c r="C9" s="51"/>
      <c r="D9" s="5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2:32" ht="21" customHeight="1" x14ac:dyDescent="0.35">
      <c r="B10" s="51"/>
      <c r="C10" s="51"/>
      <c r="D10" s="53"/>
      <c r="E10" s="51"/>
      <c r="F10" s="51"/>
      <c r="G10" s="51"/>
      <c r="H10" s="51"/>
      <c r="I10" s="51"/>
      <c r="J10" s="51"/>
      <c r="K10" s="51"/>
      <c r="L10" s="51"/>
      <c r="M10" s="51"/>
      <c r="O10" t="s">
        <v>5</v>
      </c>
    </row>
    <row r="11" spans="2:32" ht="21" customHeight="1" x14ac:dyDescent="0.35">
      <c r="B11" s="51"/>
      <c r="C11" s="51"/>
      <c r="D11" s="53"/>
      <c r="E11" s="51"/>
      <c r="F11" s="51"/>
      <c r="G11" s="51"/>
      <c r="H11" s="51"/>
      <c r="I11" s="51"/>
      <c r="J11" s="51"/>
      <c r="K11" s="51"/>
      <c r="L11" s="51"/>
      <c r="M11" s="51"/>
      <c r="O11" t="s">
        <v>85</v>
      </c>
      <c r="P11" t="s">
        <v>78</v>
      </c>
    </row>
    <row r="12" spans="2:32" ht="21" customHeight="1" x14ac:dyDescent="0.25">
      <c r="B12" s="51"/>
      <c r="C12" s="51"/>
      <c r="D12" s="51" t="s">
        <v>116</v>
      </c>
      <c r="E12" s="51"/>
      <c r="F12" s="51"/>
      <c r="G12" s="51"/>
      <c r="H12" s="51"/>
      <c r="I12" s="51"/>
      <c r="J12" s="51"/>
      <c r="K12" s="51"/>
      <c r="L12" s="51"/>
      <c r="M12" s="51"/>
      <c r="O12" t="s">
        <v>86</v>
      </c>
      <c r="P12" t="s">
        <v>79</v>
      </c>
      <c r="X12" s="51" t="s">
        <v>116</v>
      </c>
    </row>
    <row r="13" spans="2:32" ht="15.75" customHeight="1" x14ac:dyDescent="0.25">
      <c r="B13" s="51"/>
      <c r="C13" s="51"/>
      <c r="D13" s="51">
        <v>1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1">
        <v>0</v>
      </c>
      <c r="K13" s="1" t="s">
        <v>4</v>
      </c>
      <c r="L13" s="51"/>
      <c r="M13" s="51"/>
      <c r="N13" s="51"/>
      <c r="O13" t="s">
        <v>87</v>
      </c>
      <c r="X13" s="1">
        <v>1</v>
      </c>
      <c r="Y13" s="1" t="s">
        <v>119</v>
      </c>
      <c r="Z13" s="1">
        <v>0</v>
      </c>
      <c r="AF13" s="1" t="s">
        <v>4</v>
      </c>
    </row>
    <row r="14" spans="2:32" ht="15.75" customHeight="1" x14ac:dyDescent="0.25">
      <c r="B14" s="51"/>
      <c r="C14" s="51"/>
      <c r="D14" s="51"/>
      <c r="E14" s="51">
        <v>1</v>
      </c>
      <c r="F14" s="51">
        <v>0</v>
      </c>
      <c r="G14" s="51">
        <v>0</v>
      </c>
      <c r="H14" s="51">
        <v>0</v>
      </c>
      <c r="I14" s="51">
        <v>0</v>
      </c>
      <c r="J14" s="1">
        <v>0</v>
      </c>
      <c r="K14" s="1" t="s">
        <v>3</v>
      </c>
      <c r="N14" s="51"/>
      <c r="X14" s="1">
        <v>0</v>
      </c>
      <c r="Y14" s="1" t="s">
        <v>119</v>
      </c>
      <c r="Z14" s="1">
        <v>1</v>
      </c>
      <c r="AF14" s="1" t="s">
        <v>3</v>
      </c>
    </row>
    <row r="15" spans="2:32" ht="15.75" customHeight="1" x14ac:dyDescent="0.25">
      <c r="B15" s="51"/>
      <c r="C15" s="51"/>
      <c r="D15" s="51"/>
      <c r="E15" s="51"/>
      <c r="F15" s="51">
        <v>1</v>
      </c>
      <c r="G15" s="51">
        <v>0</v>
      </c>
      <c r="H15" s="51">
        <v>0</v>
      </c>
      <c r="I15" s="51">
        <v>0</v>
      </c>
      <c r="J15" s="1">
        <v>0</v>
      </c>
      <c r="K15" s="1" t="s">
        <v>2</v>
      </c>
      <c r="N15" s="51"/>
      <c r="X15" s="1">
        <v>0</v>
      </c>
      <c r="Y15" s="1" t="s">
        <v>119</v>
      </c>
      <c r="Z15" s="1">
        <v>0</v>
      </c>
      <c r="AA15" s="1">
        <v>1</v>
      </c>
      <c r="AF15" s="1" t="s">
        <v>2</v>
      </c>
    </row>
    <row r="16" spans="2:32" ht="15.75" customHeight="1" x14ac:dyDescent="0.25">
      <c r="B16" s="51"/>
      <c r="C16" s="51"/>
      <c r="D16" s="51"/>
      <c r="E16" s="51"/>
      <c r="F16" s="51"/>
      <c r="G16" s="51">
        <v>1</v>
      </c>
      <c r="H16" s="51">
        <v>0</v>
      </c>
      <c r="I16" s="51">
        <v>0</v>
      </c>
      <c r="J16" s="1">
        <v>0</v>
      </c>
      <c r="K16" s="1" t="s">
        <v>87</v>
      </c>
      <c r="N16" s="51"/>
      <c r="X16" s="1">
        <v>0</v>
      </c>
      <c r="Y16" s="1" t="s">
        <v>119</v>
      </c>
      <c r="Z16" s="1">
        <v>0</v>
      </c>
      <c r="AA16" s="1">
        <v>0</v>
      </c>
      <c r="AB16" s="1">
        <v>1</v>
      </c>
      <c r="AF16" s="1" t="s">
        <v>87</v>
      </c>
    </row>
    <row r="17" spans="2:48" ht="15.75" customHeight="1" x14ac:dyDescent="0.25">
      <c r="B17" s="51"/>
      <c r="C17" s="51"/>
      <c r="D17" s="51"/>
      <c r="E17" s="51"/>
      <c r="F17" s="51"/>
      <c r="G17" s="51"/>
      <c r="H17" s="51">
        <v>1</v>
      </c>
      <c r="I17" s="51">
        <v>0</v>
      </c>
      <c r="J17" s="1">
        <v>0</v>
      </c>
      <c r="K17" s="1" t="s">
        <v>86</v>
      </c>
      <c r="L17" t="s">
        <v>79</v>
      </c>
      <c r="N17" s="51"/>
      <c r="X17" s="57">
        <v>0</v>
      </c>
      <c r="Y17" s="57" t="s">
        <v>119</v>
      </c>
      <c r="Z17" s="57">
        <v>0</v>
      </c>
      <c r="AA17" s="57">
        <v>0</v>
      </c>
      <c r="AB17" s="1">
        <v>0</v>
      </c>
      <c r="AC17" s="57">
        <v>1</v>
      </c>
      <c r="AF17" s="57" t="s">
        <v>86</v>
      </c>
      <c r="AG17" t="s">
        <v>79</v>
      </c>
    </row>
    <row r="18" spans="2:48" s="57" customFormat="1" ht="15.75" customHeight="1" x14ac:dyDescent="0.25">
      <c r="B18" s="51"/>
      <c r="C18" s="51"/>
      <c r="D18" s="51"/>
      <c r="E18" s="51"/>
      <c r="F18" s="51"/>
      <c r="G18" s="51"/>
      <c r="H18" s="51"/>
      <c r="I18" s="51">
        <v>1</v>
      </c>
      <c r="J18" s="57">
        <v>0</v>
      </c>
      <c r="K18" s="57" t="s">
        <v>85</v>
      </c>
      <c r="L18" t="s">
        <v>78</v>
      </c>
      <c r="N18" s="51"/>
      <c r="X18" s="57">
        <v>0</v>
      </c>
      <c r="Y18" s="57" t="s">
        <v>119</v>
      </c>
      <c r="Z18" s="57">
        <v>0</v>
      </c>
      <c r="AA18" s="57">
        <v>0</v>
      </c>
      <c r="AB18" s="57">
        <v>0</v>
      </c>
      <c r="AC18" s="57">
        <v>0</v>
      </c>
      <c r="AD18" s="57">
        <v>1</v>
      </c>
      <c r="AF18" s="57" t="s">
        <v>85</v>
      </c>
      <c r="AG18" t="s">
        <v>78</v>
      </c>
    </row>
    <row r="19" spans="2:48" s="57" customFormat="1" ht="15.75" customHeight="1" x14ac:dyDescent="0.25">
      <c r="B19" s="51"/>
      <c r="C19" s="51"/>
      <c r="D19" s="51"/>
      <c r="E19" s="51"/>
      <c r="F19" s="51"/>
      <c r="G19" s="51"/>
      <c r="H19" s="51"/>
      <c r="I19" s="51"/>
      <c r="J19" s="1">
        <v>1</v>
      </c>
      <c r="K19" s="1" t="s">
        <v>5</v>
      </c>
      <c r="N19" s="51"/>
      <c r="X19" s="1">
        <v>0</v>
      </c>
      <c r="Y19" s="1" t="s">
        <v>119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1</v>
      </c>
      <c r="AF19" s="1" t="s">
        <v>5</v>
      </c>
    </row>
    <row r="20" spans="2:48" s="57" customFormat="1" ht="15.75" customHeight="1" x14ac:dyDescent="0.25">
      <c r="B20" s="51"/>
      <c r="C20" s="51"/>
      <c r="D20" s="51"/>
      <c r="E20" s="51"/>
      <c r="F20" s="51"/>
      <c r="G20" s="51"/>
      <c r="H20" s="51"/>
      <c r="I20" s="51"/>
      <c r="N20" s="51"/>
      <c r="P20" s="51" t="s">
        <v>116</v>
      </c>
    </row>
    <row r="21" spans="2:48" ht="15.75" customHeight="1" x14ac:dyDescent="0.25">
      <c r="B21" s="51"/>
      <c r="D21" s="51"/>
      <c r="E21" s="51"/>
      <c r="F21" s="51"/>
      <c r="G21" s="51"/>
      <c r="H21" s="51"/>
      <c r="I21" s="51"/>
      <c r="J21" s="1">
        <v>1</v>
      </c>
      <c r="K21" s="1" t="s">
        <v>5</v>
      </c>
      <c r="O21" s="51">
        <v>1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1">
        <v>0</v>
      </c>
      <c r="V21" s="1">
        <v>0</v>
      </c>
      <c r="W21" s="1">
        <v>0</v>
      </c>
      <c r="X21" s="1">
        <v>0</v>
      </c>
      <c r="Y21" s="1" t="s">
        <v>119</v>
      </c>
      <c r="Z21" s="51">
        <v>0</v>
      </c>
      <c r="AF21" s="1" t="s">
        <v>4</v>
      </c>
      <c r="AI21" s="51"/>
      <c r="AJ21" s="51"/>
      <c r="AK21" s="51"/>
      <c r="AL21" s="51"/>
      <c r="AM21" s="51"/>
      <c r="AN21" s="51"/>
      <c r="AO21" s="59"/>
      <c r="AP21" s="59"/>
      <c r="AQ21" s="59"/>
      <c r="AR21" s="59"/>
      <c r="AS21" s="59"/>
      <c r="AT21" s="51"/>
    </row>
    <row r="22" spans="2:48" ht="15.75" customHeight="1" x14ac:dyDescent="0.25">
      <c r="D22" s="51"/>
      <c r="E22" s="51"/>
      <c r="F22" s="51"/>
      <c r="G22" s="51"/>
      <c r="H22" s="51"/>
      <c r="I22" s="51">
        <v>1</v>
      </c>
      <c r="J22" s="57">
        <v>0</v>
      </c>
      <c r="K22" s="57" t="s">
        <v>85</v>
      </c>
      <c r="O22" s="51"/>
      <c r="P22" s="51">
        <v>1</v>
      </c>
      <c r="Q22" s="51">
        <v>0</v>
      </c>
      <c r="R22" s="51">
        <v>0</v>
      </c>
      <c r="S22" s="51">
        <v>0</v>
      </c>
      <c r="T22" s="51">
        <v>0</v>
      </c>
      <c r="U22" s="1">
        <v>0</v>
      </c>
      <c r="V22" s="1">
        <v>0</v>
      </c>
      <c r="W22" s="1">
        <v>0</v>
      </c>
      <c r="X22" s="1">
        <v>0</v>
      </c>
      <c r="Y22" s="1" t="s">
        <v>119</v>
      </c>
      <c r="Z22" s="51">
        <v>0</v>
      </c>
      <c r="AF22" s="1" t="s">
        <v>3</v>
      </c>
      <c r="AI22" s="51"/>
      <c r="AJ22" s="51"/>
      <c r="AK22" s="51"/>
      <c r="AL22" s="51"/>
      <c r="AM22" s="51"/>
      <c r="AN22" s="51"/>
      <c r="AO22" s="59"/>
      <c r="AP22" s="59"/>
      <c r="AQ22" s="59"/>
      <c r="AR22" s="59"/>
      <c r="AS22" s="59"/>
      <c r="AT22" s="51"/>
    </row>
    <row r="23" spans="2:48" ht="15.75" customHeight="1" x14ac:dyDescent="0.25">
      <c r="H23" s="51">
        <v>1</v>
      </c>
      <c r="I23" s="51">
        <v>0</v>
      </c>
      <c r="J23" s="57">
        <v>0</v>
      </c>
      <c r="K23" s="57" t="s">
        <v>86</v>
      </c>
      <c r="O23" s="51"/>
      <c r="P23" s="51"/>
      <c r="Q23" s="51">
        <v>1</v>
      </c>
      <c r="R23" s="51">
        <v>0</v>
      </c>
      <c r="S23" s="51">
        <v>0</v>
      </c>
      <c r="T23" s="51">
        <v>0</v>
      </c>
      <c r="U23" s="1">
        <v>0</v>
      </c>
      <c r="V23" s="1">
        <v>0</v>
      </c>
      <c r="W23" s="1">
        <v>0</v>
      </c>
      <c r="X23" s="1">
        <v>0</v>
      </c>
      <c r="Y23" s="1" t="s">
        <v>119</v>
      </c>
      <c r="Z23" s="51">
        <v>0</v>
      </c>
      <c r="AF23" s="1" t="s">
        <v>2</v>
      </c>
      <c r="AI23" s="51"/>
      <c r="AJ23" s="51"/>
      <c r="AK23" s="51"/>
      <c r="AL23" s="51"/>
      <c r="AM23" s="51"/>
      <c r="AN23" s="51"/>
      <c r="AO23" s="59"/>
      <c r="AP23" s="59"/>
      <c r="AQ23" s="59"/>
      <c r="AR23" s="59"/>
      <c r="AS23" s="59"/>
      <c r="AT23" s="51"/>
    </row>
    <row r="24" spans="2:48" ht="15.75" customHeight="1" x14ac:dyDescent="0.25">
      <c r="G24" s="1">
        <v>1</v>
      </c>
      <c r="H24" s="1">
        <v>0</v>
      </c>
      <c r="I24" s="1">
        <v>0</v>
      </c>
      <c r="J24" s="1">
        <v>0</v>
      </c>
      <c r="K24" s="1" t="s">
        <v>87</v>
      </c>
      <c r="O24" s="51"/>
      <c r="P24" s="51"/>
      <c r="Q24" s="51"/>
      <c r="R24" s="51">
        <v>1</v>
      </c>
      <c r="S24" s="51">
        <v>0</v>
      </c>
      <c r="T24" s="51">
        <v>0</v>
      </c>
      <c r="U24" s="1">
        <v>0</v>
      </c>
      <c r="V24" s="1">
        <v>0</v>
      </c>
      <c r="W24" s="1">
        <v>0</v>
      </c>
      <c r="X24" s="1">
        <v>0</v>
      </c>
      <c r="Y24" s="1" t="s">
        <v>119</v>
      </c>
      <c r="Z24" s="51">
        <v>0</v>
      </c>
      <c r="AF24" s="1" t="s">
        <v>87</v>
      </c>
      <c r="AI24" s="51"/>
      <c r="AJ24" s="51"/>
      <c r="AK24" s="51"/>
      <c r="AL24" s="51"/>
      <c r="AM24" s="51"/>
      <c r="AN24" s="51"/>
      <c r="AO24" s="59"/>
      <c r="AP24" s="59"/>
      <c r="AQ24" s="59"/>
      <c r="AR24" s="59"/>
      <c r="AS24" s="59"/>
      <c r="AT24" s="51"/>
    </row>
    <row r="25" spans="2:48" ht="15.75" customHeight="1" x14ac:dyDescent="0.25"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 t="s">
        <v>2</v>
      </c>
      <c r="O25" s="51"/>
      <c r="P25" s="51"/>
      <c r="Q25" s="51"/>
      <c r="R25" s="51"/>
      <c r="S25" s="51">
        <v>1</v>
      </c>
      <c r="T25" s="51">
        <v>0</v>
      </c>
      <c r="U25" s="1">
        <v>0</v>
      </c>
      <c r="V25" s="57">
        <v>0</v>
      </c>
      <c r="W25" s="57">
        <v>0</v>
      </c>
      <c r="X25" s="57">
        <v>0</v>
      </c>
      <c r="Y25" s="57" t="s">
        <v>119</v>
      </c>
      <c r="Z25" s="51">
        <v>0</v>
      </c>
      <c r="AF25" s="57" t="s">
        <v>86</v>
      </c>
      <c r="AI25" s="51"/>
      <c r="AJ25" s="51"/>
      <c r="AK25" s="51"/>
      <c r="AL25" s="51"/>
      <c r="AO25" s="51"/>
      <c r="AP25" s="51"/>
      <c r="AQ25" s="59"/>
      <c r="AR25" s="59"/>
      <c r="AS25" s="59"/>
      <c r="AT25" s="59"/>
      <c r="AU25" s="59"/>
      <c r="AV25" s="51"/>
    </row>
    <row r="26" spans="2:48" ht="15.75" customHeight="1" x14ac:dyDescent="0.25"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 t="s">
        <v>3</v>
      </c>
      <c r="T26" s="51">
        <v>1</v>
      </c>
      <c r="U26" s="57">
        <v>0</v>
      </c>
      <c r="V26" s="57">
        <v>0</v>
      </c>
      <c r="W26" s="57">
        <v>0</v>
      </c>
      <c r="X26" s="57">
        <v>0</v>
      </c>
      <c r="Y26" s="57" t="s">
        <v>119</v>
      </c>
      <c r="Z26" s="51">
        <v>0</v>
      </c>
      <c r="AF26" s="57" t="s">
        <v>85</v>
      </c>
      <c r="AI26" s="59"/>
      <c r="AJ26" s="59"/>
      <c r="AK26" s="59"/>
      <c r="AL26" s="59"/>
      <c r="AM26" s="59"/>
      <c r="AO26" s="51"/>
      <c r="AP26" s="59"/>
      <c r="AQ26" s="59"/>
      <c r="AR26" s="59"/>
      <c r="AS26" s="59"/>
      <c r="AT26" s="59"/>
      <c r="AU26" s="51"/>
    </row>
    <row r="27" spans="2:48" ht="15.75" customHeight="1" x14ac:dyDescent="0.25"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 t="s">
        <v>4</v>
      </c>
      <c r="U27" s="1">
        <v>1</v>
      </c>
      <c r="V27" s="1">
        <v>0</v>
      </c>
      <c r="W27" s="1">
        <v>0</v>
      </c>
      <c r="X27" s="1">
        <v>0</v>
      </c>
      <c r="Y27" s="1" t="s">
        <v>119</v>
      </c>
      <c r="Z27" s="51">
        <v>0</v>
      </c>
      <c r="AF27" s="1" t="s">
        <v>5</v>
      </c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1"/>
    </row>
    <row r="28" spans="2:48" s="59" customFormat="1" ht="15.75" customHeight="1" x14ac:dyDescent="0.25">
      <c r="Z28" s="51"/>
      <c r="AT28" s="51"/>
    </row>
    <row r="29" spans="2:48" s="59" customFormat="1" ht="15.75" customHeight="1" x14ac:dyDescent="0.25">
      <c r="Z29" s="51"/>
      <c r="AT29" s="51"/>
    </row>
    <row r="30" spans="2:48" s="57" customFormat="1" ht="15.75" customHeight="1" x14ac:dyDescent="0.25">
      <c r="V30" s="57" t="s">
        <v>116</v>
      </c>
    </row>
    <row r="31" spans="2:48" ht="15.75" customHeight="1" x14ac:dyDescent="0.25">
      <c r="U31" s="51">
        <v>1</v>
      </c>
      <c r="V31" s="51">
        <v>0</v>
      </c>
      <c r="W31" s="51">
        <v>0</v>
      </c>
      <c r="X31" s="51">
        <v>0</v>
      </c>
      <c r="Y31" s="1" t="s">
        <v>119</v>
      </c>
      <c r="Z31" s="51">
        <v>0</v>
      </c>
      <c r="AA31" s="51">
        <v>0</v>
      </c>
      <c r="AB31" s="1">
        <v>0</v>
      </c>
      <c r="AF31" s="1" t="s">
        <v>4</v>
      </c>
    </row>
    <row r="32" spans="2:48" ht="15.75" customHeight="1" x14ac:dyDescent="0.25">
      <c r="U32" s="51"/>
      <c r="V32" s="51">
        <v>1</v>
      </c>
      <c r="W32" s="51">
        <v>0</v>
      </c>
      <c r="X32" s="51">
        <v>0</v>
      </c>
      <c r="Y32" s="1" t="s">
        <v>119</v>
      </c>
      <c r="Z32" s="51">
        <v>0</v>
      </c>
      <c r="AA32" s="51">
        <v>0</v>
      </c>
      <c r="AB32" s="1">
        <v>0</v>
      </c>
      <c r="AF32" s="1" t="s">
        <v>3</v>
      </c>
    </row>
    <row r="33" spans="4:40" ht="15.75" customHeight="1" x14ac:dyDescent="0.25">
      <c r="U33" s="51"/>
      <c r="V33" s="51"/>
      <c r="W33" s="51">
        <v>1</v>
      </c>
      <c r="X33" s="51">
        <v>0</v>
      </c>
      <c r="Y33" s="1" t="s">
        <v>119</v>
      </c>
      <c r="Z33" s="51">
        <v>0</v>
      </c>
      <c r="AA33" s="51">
        <v>0</v>
      </c>
      <c r="AB33" s="1">
        <v>0</v>
      </c>
      <c r="AF33" s="1" t="s">
        <v>2</v>
      </c>
    </row>
    <row r="34" spans="4:40" ht="15.75" customHeight="1" x14ac:dyDescent="0.25">
      <c r="U34" s="51"/>
      <c r="V34" s="51"/>
      <c r="W34" s="51"/>
      <c r="X34" s="51">
        <v>1</v>
      </c>
      <c r="Y34" s="1" t="s">
        <v>119</v>
      </c>
      <c r="Z34" s="51">
        <v>0</v>
      </c>
      <c r="AA34" s="51">
        <v>0</v>
      </c>
      <c r="AB34" s="1">
        <v>0</v>
      </c>
      <c r="AF34" s="1" t="s">
        <v>87</v>
      </c>
    </row>
    <row r="35" spans="4:40" ht="15.75" customHeight="1" x14ac:dyDescent="0.25">
      <c r="U35" s="51"/>
      <c r="V35" s="51"/>
      <c r="W35" s="51"/>
      <c r="X35" s="1">
        <v>0</v>
      </c>
      <c r="Y35" s="1" t="s">
        <v>119</v>
      </c>
      <c r="Z35" s="1">
        <v>1</v>
      </c>
      <c r="AA35" s="1">
        <v>0</v>
      </c>
      <c r="AB35" s="1">
        <v>0</v>
      </c>
      <c r="AF35" s="57" t="s">
        <v>86</v>
      </c>
    </row>
    <row r="36" spans="4:40" ht="15.75" customHeight="1" x14ac:dyDescent="0.25">
      <c r="X36" s="1">
        <v>0</v>
      </c>
      <c r="Y36" s="1" t="s">
        <v>119</v>
      </c>
      <c r="Z36" s="1">
        <v>0</v>
      </c>
      <c r="AA36" s="1">
        <v>1</v>
      </c>
      <c r="AB36" s="1">
        <v>0</v>
      </c>
      <c r="AF36" s="57" t="s">
        <v>85</v>
      </c>
      <c r="AG36" s="60"/>
      <c r="AH36" s="60"/>
      <c r="AI36" s="60"/>
    </row>
    <row r="37" spans="4:40" ht="15.75" customHeight="1" x14ac:dyDescent="0.25">
      <c r="W37" s="56"/>
      <c r="X37" s="51">
        <v>0</v>
      </c>
      <c r="Y37" s="1" t="s">
        <v>119</v>
      </c>
      <c r="Z37" s="51">
        <v>0</v>
      </c>
      <c r="AA37" s="51">
        <v>0</v>
      </c>
      <c r="AB37" s="1">
        <v>1</v>
      </c>
      <c r="AF37" s="1" t="s">
        <v>5</v>
      </c>
    </row>
    <row r="38" spans="4:40" ht="15.75" customHeight="1" x14ac:dyDescent="0.25">
      <c r="W38" s="56"/>
    </row>
    <row r="39" spans="4:40" ht="15.75" customHeight="1" x14ac:dyDescent="0.25">
      <c r="W39" s="56"/>
      <c r="X39" s="58">
        <v>1</v>
      </c>
      <c r="Y39" s="58" t="s">
        <v>119</v>
      </c>
      <c r="Z39" s="58">
        <v>0</v>
      </c>
      <c r="AA39" s="58"/>
      <c r="AB39" s="58"/>
      <c r="AC39" s="58"/>
      <c r="AD39" s="58"/>
      <c r="AE39" s="58"/>
      <c r="AF39" s="58" t="s">
        <v>3</v>
      </c>
    </row>
    <row r="40" spans="4:40" ht="15.75" customHeight="1" x14ac:dyDescent="0.25">
      <c r="W40" s="56"/>
      <c r="X40" s="56">
        <v>0</v>
      </c>
      <c r="Y40" s="56" t="s">
        <v>119</v>
      </c>
      <c r="Z40" s="56">
        <v>1</v>
      </c>
      <c r="AA40" s="56"/>
      <c r="AB40" s="56"/>
      <c r="AC40" s="56"/>
      <c r="AD40" s="56"/>
      <c r="AE40" s="56"/>
      <c r="AF40" s="56" t="s">
        <v>2</v>
      </c>
    </row>
    <row r="41" spans="4:40" ht="15.75" customHeight="1" x14ac:dyDescent="0.25">
      <c r="W41" s="56"/>
      <c r="X41" s="56">
        <v>0</v>
      </c>
      <c r="Y41" s="56" t="s">
        <v>119</v>
      </c>
      <c r="Z41" s="56">
        <v>0</v>
      </c>
      <c r="AA41" s="56">
        <v>1</v>
      </c>
      <c r="AB41" s="56"/>
      <c r="AC41" s="56"/>
      <c r="AD41" s="56"/>
      <c r="AE41" s="56"/>
      <c r="AF41" s="56" t="s">
        <v>87</v>
      </c>
      <c r="AJ41" s="61"/>
      <c r="AK41" s="61"/>
      <c r="AL41" s="61"/>
      <c r="AM41" s="61"/>
      <c r="AN41" s="61"/>
    </row>
    <row r="42" spans="4:40" ht="15.75" customHeight="1" x14ac:dyDescent="0.25">
      <c r="X42" s="1">
        <v>0</v>
      </c>
      <c r="Y42" s="1" t="s">
        <v>119</v>
      </c>
      <c r="Z42" s="1">
        <v>0</v>
      </c>
      <c r="AA42" s="1">
        <v>0</v>
      </c>
      <c r="AB42" s="1">
        <v>1</v>
      </c>
      <c r="AF42" s="57" t="s">
        <v>86</v>
      </c>
    </row>
    <row r="43" spans="4:40" ht="15.75" customHeight="1" x14ac:dyDescent="0.25">
      <c r="X43" s="1">
        <v>0</v>
      </c>
      <c r="Y43" s="1" t="s">
        <v>119</v>
      </c>
      <c r="Z43" s="1">
        <v>0</v>
      </c>
      <c r="AA43" s="1">
        <v>0</v>
      </c>
      <c r="AB43" s="1">
        <v>0</v>
      </c>
      <c r="AC43" s="1">
        <v>1</v>
      </c>
      <c r="AF43" s="57" t="s">
        <v>85</v>
      </c>
    </row>
    <row r="44" spans="4:40" ht="15.75" customHeight="1" x14ac:dyDescent="0.25">
      <c r="X44" s="58">
        <v>0</v>
      </c>
      <c r="Y44" s="58" t="s">
        <v>119</v>
      </c>
      <c r="Z44" s="58">
        <v>0</v>
      </c>
      <c r="AA44" s="58">
        <v>0</v>
      </c>
      <c r="AB44" s="58">
        <v>0</v>
      </c>
      <c r="AC44" s="58">
        <v>0</v>
      </c>
      <c r="AD44" s="58">
        <v>1</v>
      </c>
      <c r="AE44" s="58"/>
      <c r="AF44" s="58" t="s">
        <v>5</v>
      </c>
    </row>
    <row r="47" spans="4:40" ht="15.75" customHeight="1" x14ac:dyDescent="0.25">
      <c r="D47" s="51"/>
      <c r="E47" s="28" t="s">
        <v>117</v>
      </c>
    </row>
    <row r="48" spans="4:40" ht="15.75" customHeight="1" x14ac:dyDescent="0.25">
      <c r="D48" s="51"/>
      <c r="E48" s="28" t="s">
        <v>118</v>
      </c>
      <c r="Q48" s="28" t="s">
        <v>120</v>
      </c>
    </row>
    <row r="49" spans="4:23" ht="15.75" customHeight="1" x14ac:dyDescent="0.25">
      <c r="D49" s="51"/>
    </row>
    <row r="50" spans="4:23" ht="15.75" customHeight="1" x14ac:dyDescent="0.25">
      <c r="D50" s="51">
        <v>8</v>
      </c>
      <c r="E50" s="51">
        <v>0</v>
      </c>
      <c r="F50" s="51">
        <v>0</v>
      </c>
      <c r="G50" s="51">
        <v>0</v>
      </c>
      <c r="H50" s="51">
        <v>0</v>
      </c>
      <c r="I50" s="1">
        <v>0</v>
      </c>
      <c r="J50" s="1" t="s">
        <v>119</v>
      </c>
      <c r="K50" s="1">
        <v>0</v>
      </c>
      <c r="L50" s="1" t="s">
        <v>4</v>
      </c>
      <c r="U50" s="1">
        <v>1</v>
      </c>
      <c r="V50" s="1">
        <v>5</v>
      </c>
      <c r="W50" s="1" t="s">
        <v>5</v>
      </c>
    </row>
    <row r="51" spans="4:23" ht="15.75" customHeight="1" x14ac:dyDescent="0.25">
      <c r="D51" s="51"/>
      <c r="E51" s="51">
        <v>8</v>
      </c>
      <c r="F51" s="51">
        <v>0</v>
      </c>
      <c r="G51" s="51">
        <v>0</v>
      </c>
      <c r="H51" s="51">
        <v>0</v>
      </c>
      <c r="I51" s="1">
        <v>0</v>
      </c>
      <c r="J51" s="1" t="s">
        <v>119</v>
      </c>
      <c r="K51" s="1">
        <v>0</v>
      </c>
      <c r="L51" s="1" t="s">
        <v>3</v>
      </c>
      <c r="R51" s="1">
        <v>1</v>
      </c>
      <c r="S51" s="1">
        <v>5</v>
      </c>
      <c r="T51" s="1">
        <v>0</v>
      </c>
      <c r="U51" s="1">
        <v>0</v>
      </c>
      <c r="V51" s="1">
        <v>0</v>
      </c>
      <c r="W51" s="1" t="s">
        <v>87</v>
      </c>
    </row>
    <row r="52" spans="4:23" ht="15.75" customHeight="1" x14ac:dyDescent="0.25">
      <c r="D52" s="51"/>
      <c r="E52" s="51"/>
      <c r="F52" s="51">
        <v>8</v>
      </c>
      <c r="G52" s="51">
        <v>0</v>
      </c>
      <c r="H52" s="51">
        <v>0</v>
      </c>
      <c r="I52" s="1">
        <v>0</v>
      </c>
      <c r="J52" s="1" t="s">
        <v>119</v>
      </c>
      <c r="K52" s="1">
        <v>0</v>
      </c>
      <c r="L52" s="1" t="s">
        <v>2</v>
      </c>
      <c r="Q52" s="1">
        <v>1</v>
      </c>
      <c r="R52" s="1">
        <v>5</v>
      </c>
      <c r="S52" s="1">
        <v>0</v>
      </c>
      <c r="T52" s="1">
        <v>0</v>
      </c>
      <c r="U52" s="1">
        <v>0</v>
      </c>
      <c r="V52" s="1">
        <v>0</v>
      </c>
      <c r="W52" s="1" t="s">
        <v>2</v>
      </c>
    </row>
    <row r="53" spans="4:23" ht="15.75" customHeight="1" x14ac:dyDescent="0.25">
      <c r="D53" s="51"/>
      <c r="E53" s="51"/>
      <c r="F53" s="51"/>
      <c r="G53" s="51">
        <v>8</v>
      </c>
      <c r="H53" s="51">
        <v>0</v>
      </c>
      <c r="I53" s="1">
        <v>0</v>
      </c>
      <c r="J53" s="1" t="s">
        <v>119</v>
      </c>
      <c r="K53" s="1">
        <v>0</v>
      </c>
      <c r="L53" s="1" t="s">
        <v>87</v>
      </c>
      <c r="P53" s="1">
        <v>1</v>
      </c>
      <c r="Q53" s="1">
        <v>5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 t="s">
        <v>3</v>
      </c>
    </row>
    <row r="54" spans="4:23" ht="15.75" customHeight="1" x14ac:dyDescent="0.25">
      <c r="D54" s="51"/>
      <c r="E54" s="51"/>
      <c r="F54" s="51"/>
      <c r="G54" s="51"/>
      <c r="H54" s="51"/>
      <c r="I54" s="1">
        <v>0</v>
      </c>
      <c r="J54" s="1" t="s">
        <v>119</v>
      </c>
      <c r="K54" s="1">
        <v>8</v>
      </c>
      <c r="L54" s="1" t="s">
        <v>5</v>
      </c>
      <c r="O54" s="1">
        <v>1</v>
      </c>
      <c r="P54" s="1">
        <v>5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 t="s">
        <v>4</v>
      </c>
    </row>
  </sheetData>
  <mergeCells count="1">
    <mergeCell ref="AJ41:AN41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74D38-6512-44AA-A84B-C1B8077E1253}">
  <dimension ref="A1:N52"/>
  <sheetViews>
    <sheetView zoomScaleNormal="100" workbookViewId="0">
      <selection activeCell="D14" sqref="D14"/>
    </sheetView>
  </sheetViews>
  <sheetFormatPr defaultRowHeight="15.75" customHeight="1" x14ac:dyDescent="0.25"/>
  <cols>
    <col min="1" max="1" width="6" customWidth="1"/>
    <col min="2" max="2" width="19" customWidth="1"/>
    <col min="3" max="3" width="14.85546875" customWidth="1"/>
    <col min="4" max="4" width="17.28515625" customWidth="1"/>
    <col min="5" max="5" width="18" customWidth="1"/>
    <col min="6" max="6" width="10" bestFit="1" customWidth="1"/>
    <col min="7" max="7" width="13.5703125" customWidth="1"/>
    <col min="8" max="8" width="15.28515625" customWidth="1"/>
    <col min="9" max="9" width="15.42578125" customWidth="1"/>
    <col min="10" max="10" width="13.42578125" customWidth="1"/>
    <col min="11" max="11" width="12.42578125" customWidth="1"/>
    <col min="12" max="12" width="13.140625" customWidth="1"/>
    <col min="13" max="15" width="15.85546875" customWidth="1"/>
  </cols>
  <sheetData>
    <row r="1" spans="1:14" ht="21" customHeight="1" x14ac:dyDescent="0.35">
      <c r="D1" s="4" t="s">
        <v>0</v>
      </c>
    </row>
    <row r="2" spans="1:14" ht="21" customHeight="1" x14ac:dyDescent="0.35">
      <c r="D2" s="4"/>
    </row>
    <row r="3" spans="1:14" ht="21" customHeight="1" x14ac:dyDescent="0.35">
      <c r="B3" s="31" t="s">
        <v>74</v>
      </c>
      <c r="C3" s="4"/>
    </row>
    <row r="4" spans="1:14" ht="21" customHeight="1" x14ac:dyDescent="0.25">
      <c r="B4" s="32" t="s">
        <v>6</v>
      </c>
      <c r="C4" s="6">
        <v>10</v>
      </c>
      <c r="G4" s="3"/>
      <c r="H4" s="3"/>
    </row>
    <row r="5" spans="1:14" ht="21" customHeight="1" x14ac:dyDescent="0.25">
      <c r="B5" s="32" t="s">
        <v>75</v>
      </c>
      <c r="C5" s="6">
        <v>10</v>
      </c>
      <c r="G5" s="3"/>
      <c r="H5" s="3"/>
    </row>
    <row r="6" spans="1:14" ht="21" customHeight="1" x14ac:dyDescent="0.25">
      <c r="B6" s="32" t="s">
        <v>32</v>
      </c>
      <c r="C6" s="6">
        <v>100</v>
      </c>
    </row>
    <row r="7" spans="1:14" ht="21" customHeight="1" x14ac:dyDescent="0.25">
      <c r="B7" s="32" t="s">
        <v>42</v>
      </c>
      <c r="C7" s="6">
        <v>1000</v>
      </c>
    </row>
    <row r="8" spans="1:14" ht="21" customHeight="1" x14ac:dyDescent="0.35">
      <c r="D8" s="4"/>
    </row>
    <row r="9" spans="1:14" ht="21" customHeight="1" x14ac:dyDescent="0.35">
      <c r="D9" s="4"/>
    </row>
    <row r="10" spans="1:14" ht="21" customHeight="1" x14ac:dyDescent="0.35">
      <c r="D10" s="4"/>
    </row>
    <row r="11" spans="1:14" ht="21" customHeight="1" x14ac:dyDescent="0.35">
      <c r="D11" s="4"/>
    </row>
    <row r="12" spans="1:14" ht="15.75" customHeight="1" x14ac:dyDescent="0.25">
      <c r="A12" s="21"/>
      <c r="B12" s="12" t="s">
        <v>6</v>
      </c>
      <c r="C12">
        <v>10</v>
      </c>
      <c r="D12" s="1"/>
      <c r="E12" s="1"/>
      <c r="F12" s="1"/>
      <c r="G12" s="21"/>
      <c r="H12" s="3" t="s">
        <v>36</v>
      </c>
      <c r="I12">
        <v>10</v>
      </c>
      <c r="M12">
        <v>53622</v>
      </c>
      <c r="N12">
        <v>100</v>
      </c>
    </row>
    <row r="13" spans="1:14" ht="15.75" customHeight="1" x14ac:dyDescent="0.25">
      <c r="B13" s="6" t="s">
        <v>5</v>
      </c>
      <c r="C13" s="6" t="s">
        <v>1</v>
      </c>
      <c r="D13" s="6" t="s">
        <v>2</v>
      </c>
      <c r="E13" s="6" t="s">
        <v>3</v>
      </c>
      <c r="F13" s="6" t="s">
        <v>4</v>
      </c>
      <c r="H13" s="6" t="s">
        <v>24</v>
      </c>
      <c r="I13" s="6" t="s">
        <v>25</v>
      </c>
      <c r="J13" s="6" t="s">
        <v>26</v>
      </c>
      <c r="K13" s="6" t="s">
        <v>27</v>
      </c>
      <c r="M13">
        <f>M12/N12</f>
        <v>536.22</v>
      </c>
    </row>
    <row r="14" spans="1:14" ht="15.75" customHeight="1" x14ac:dyDescent="0.25">
      <c r="B14" s="2">
        <f t="shared" ref="B14:B16" si="0">C14/1000</f>
        <v>9.9999999999999995E-7</v>
      </c>
      <c r="C14" s="2">
        <f t="shared" ref="C14:D14" si="1">D14/$C$12</f>
        <v>1E-3</v>
      </c>
      <c r="D14" s="2">
        <f t="shared" si="1"/>
        <v>0.01</v>
      </c>
      <c r="E14" s="2">
        <f>F14/$C$12</f>
        <v>0.1</v>
      </c>
      <c r="F14" s="7">
        <v>1</v>
      </c>
      <c r="H14" s="6" t="s">
        <v>28</v>
      </c>
      <c r="I14" s="6" t="s">
        <v>29</v>
      </c>
      <c r="J14" s="6" t="s">
        <v>30</v>
      </c>
      <c r="K14" s="6" t="s">
        <v>31</v>
      </c>
    </row>
    <row r="15" spans="1:14" ht="15.75" customHeight="1" x14ac:dyDescent="0.25">
      <c r="B15" s="2">
        <f t="shared" si="0"/>
        <v>1.0000000000000001E-5</v>
      </c>
      <c r="C15" s="2">
        <f>D15/$C$12</f>
        <v>0.01</v>
      </c>
      <c r="D15" s="2">
        <f>E15/$C$12</f>
        <v>0.1</v>
      </c>
      <c r="E15" s="7">
        <v>1</v>
      </c>
      <c r="F15" s="2">
        <v>10</v>
      </c>
      <c r="H15" s="2">
        <v>1E-3</v>
      </c>
      <c r="I15" s="2">
        <v>0.01</v>
      </c>
      <c r="J15" s="2">
        <v>0.1</v>
      </c>
      <c r="K15" s="11">
        <v>1</v>
      </c>
    </row>
    <row r="16" spans="1:14" ht="15.75" customHeight="1" x14ac:dyDescent="0.25">
      <c r="B16" s="2">
        <f t="shared" si="0"/>
        <v>1E-4</v>
      </c>
      <c r="C16" s="2">
        <v>0.1</v>
      </c>
      <c r="D16" s="7">
        <v>1</v>
      </c>
      <c r="E16" s="2">
        <v>10</v>
      </c>
      <c r="F16" s="2">
        <v>100</v>
      </c>
      <c r="H16" s="2">
        <v>0.01</v>
      </c>
      <c r="I16" s="2">
        <v>0.1</v>
      </c>
      <c r="J16" s="11">
        <v>1</v>
      </c>
      <c r="K16" s="2">
        <v>10</v>
      </c>
    </row>
    <row r="17" spans="1:14" ht="15.75" customHeight="1" x14ac:dyDescent="0.25">
      <c r="B17" s="2">
        <f>C17/1000</f>
        <v>1E-3</v>
      </c>
      <c r="C17" s="7">
        <v>1</v>
      </c>
      <c r="D17" s="2">
        <v>10</v>
      </c>
      <c r="E17" s="2">
        <v>100</v>
      </c>
      <c r="F17" s="2">
        <v>1000</v>
      </c>
      <c r="H17" s="2">
        <v>0.1</v>
      </c>
      <c r="I17" s="11">
        <v>1</v>
      </c>
      <c r="J17" s="2">
        <v>10</v>
      </c>
      <c r="K17" s="2">
        <v>100</v>
      </c>
    </row>
    <row r="18" spans="1:14" ht="15.75" customHeight="1" x14ac:dyDescent="0.25">
      <c r="B18" s="7">
        <v>1</v>
      </c>
      <c r="C18" s="2">
        <v>1000</v>
      </c>
      <c r="D18" s="2">
        <v>10000</v>
      </c>
      <c r="E18" s="2">
        <v>100000</v>
      </c>
      <c r="F18" s="2">
        <v>1000000</v>
      </c>
      <c r="H18" s="11">
        <v>1</v>
      </c>
      <c r="I18" s="2">
        <v>10</v>
      </c>
      <c r="J18" s="2">
        <v>100</v>
      </c>
      <c r="K18" s="2">
        <v>1000</v>
      </c>
    </row>
    <row r="19" spans="1:14" ht="15.75" customHeight="1" x14ac:dyDescent="0.25">
      <c r="B19" s="1"/>
      <c r="C19" s="1"/>
      <c r="D19" s="1"/>
      <c r="E19" s="8"/>
      <c r="F19" s="8"/>
      <c r="G19" s="8"/>
    </row>
    <row r="20" spans="1:14" ht="15.75" customHeight="1" x14ac:dyDescent="0.25">
      <c r="A20" s="21"/>
      <c r="B20" s="3" t="s">
        <v>42</v>
      </c>
      <c r="C20" t="s">
        <v>45</v>
      </c>
      <c r="E20" s="33">
        <v>1000</v>
      </c>
      <c r="F20" s="21"/>
      <c r="G20" s="9" t="s">
        <v>16</v>
      </c>
      <c r="H20" s="8">
        <v>10</v>
      </c>
      <c r="I20" s="8"/>
      <c r="J20" s="8"/>
    </row>
    <row r="21" spans="1:14" ht="15.75" customHeight="1" x14ac:dyDescent="0.25">
      <c r="B21" s="6" t="s">
        <v>46</v>
      </c>
      <c r="C21" s="6" t="s">
        <v>47</v>
      </c>
      <c r="D21" s="6" t="s">
        <v>48</v>
      </c>
      <c r="E21" s="6" t="s">
        <v>49</v>
      </c>
      <c r="G21" s="13" t="s">
        <v>7</v>
      </c>
      <c r="H21" s="13" t="s">
        <v>18</v>
      </c>
      <c r="I21" s="13" t="s">
        <v>19</v>
      </c>
      <c r="J21" s="13" t="s">
        <v>20</v>
      </c>
      <c r="K21" s="13" t="s">
        <v>8</v>
      </c>
      <c r="L21" s="13" t="s">
        <v>21</v>
      </c>
      <c r="M21" s="13" t="s">
        <v>22</v>
      </c>
      <c r="N21" s="13" t="s">
        <v>23</v>
      </c>
    </row>
    <row r="22" spans="1:14" ht="15.75" customHeight="1" x14ac:dyDescent="0.25">
      <c r="B22" s="24">
        <v>1.0000000000000001E-15</v>
      </c>
      <c r="C22" s="2">
        <v>9.9999999999999995E-7</v>
      </c>
      <c r="D22" s="2">
        <v>1E-3</v>
      </c>
      <c r="E22" s="11">
        <v>1</v>
      </c>
      <c r="G22" s="2" t="s">
        <v>17</v>
      </c>
      <c r="H22" s="2" t="s">
        <v>9</v>
      </c>
      <c r="I22" s="2" t="s">
        <v>10</v>
      </c>
      <c r="J22" s="2" t="s">
        <v>11</v>
      </c>
      <c r="K22" s="2" t="s">
        <v>12</v>
      </c>
      <c r="L22" s="2" t="s">
        <v>13</v>
      </c>
      <c r="M22" s="2" t="s">
        <v>14</v>
      </c>
      <c r="N22" s="2" t="s">
        <v>15</v>
      </c>
    </row>
    <row r="23" spans="1:14" ht="15.75" customHeight="1" x14ac:dyDescent="0.25">
      <c r="B23" s="23">
        <v>9.9999999999999998E-13</v>
      </c>
      <c r="C23" s="2">
        <v>1E-3</v>
      </c>
      <c r="D23" s="11">
        <v>1</v>
      </c>
      <c r="E23" s="2">
        <v>1000</v>
      </c>
      <c r="G23" s="22">
        <v>1.0000000000000001E-9</v>
      </c>
      <c r="H23" s="2">
        <v>9.9999999999999995E-7</v>
      </c>
      <c r="I23" s="2">
        <v>1.0000000000000001E-5</v>
      </c>
      <c r="J23" s="2">
        <v>1E-4</v>
      </c>
      <c r="K23" s="2">
        <v>1E-3</v>
      </c>
      <c r="L23" s="2">
        <v>0.01</v>
      </c>
      <c r="M23" s="2">
        <v>0.1</v>
      </c>
      <c r="N23" s="11">
        <v>1</v>
      </c>
    </row>
    <row r="24" spans="1:14" ht="15.75" customHeight="1" x14ac:dyDescent="0.25">
      <c r="A24" s="21"/>
      <c r="B24" s="22">
        <v>1.0000000000000001E-9</v>
      </c>
      <c r="C24" s="11">
        <v>1</v>
      </c>
      <c r="D24" s="2">
        <v>1000</v>
      </c>
      <c r="E24" s="2">
        <v>1000000</v>
      </c>
      <c r="G24" s="2">
        <v>1E-8</v>
      </c>
      <c r="H24" s="2">
        <v>1.0000000000000001E-5</v>
      </c>
      <c r="I24" s="2">
        <v>1E-4</v>
      </c>
      <c r="J24" s="2">
        <v>1E-3</v>
      </c>
      <c r="K24" s="2">
        <v>0.01</v>
      </c>
      <c r="L24" s="2">
        <v>0.1</v>
      </c>
      <c r="M24" s="11">
        <v>1</v>
      </c>
      <c r="N24" s="2">
        <v>10</v>
      </c>
    </row>
    <row r="25" spans="1:14" ht="15.75" customHeight="1" x14ac:dyDescent="0.25">
      <c r="B25" s="11">
        <v>1</v>
      </c>
      <c r="C25" s="28">
        <v>1000000000</v>
      </c>
      <c r="D25" s="29">
        <v>1000000000000</v>
      </c>
      <c r="E25" s="29">
        <v>1000000000000000</v>
      </c>
      <c r="G25" s="2">
        <v>9.9999999999999995E-8</v>
      </c>
      <c r="H25" s="2">
        <v>1E-4</v>
      </c>
      <c r="I25" s="2">
        <v>1E-3</v>
      </c>
      <c r="J25" s="2">
        <v>0.01</v>
      </c>
      <c r="K25" s="2">
        <v>0.1</v>
      </c>
      <c r="L25" s="11">
        <v>1</v>
      </c>
      <c r="M25" s="2">
        <v>10</v>
      </c>
      <c r="N25" s="2">
        <v>100</v>
      </c>
    </row>
    <row r="26" spans="1:14" ht="15.75" customHeight="1" x14ac:dyDescent="0.25">
      <c r="B26" s="27"/>
      <c r="G26" s="2">
        <v>9.9999999999999995E-7</v>
      </c>
      <c r="H26" s="2">
        <v>1E-3</v>
      </c>
      <c r="I26" s="2">
        <v>0.01</v>
      </c>
      <c r="J26" s="2">
        <v>0.1</v>
      </c>
      <c r="K26" s="11">
        <v>1</v>
      </c>
      <c r="L26" s="2">
        <v>10</v>
      </c>
      <c r="M26" s="2">
        <v>100</v>
      </c>
      <c r="N26" s="2">
        <v>1000</v>
      </c>
    </row>
    <row r="27" spans="1:14" ht="15.75" customHeight="1" x14ac:dyDescent="0.25">
      <c r="B27" t="s">
        <v>44</v>
      </c>
      <c r="D27" s="25"/>
      <c r="G27" s="2">
        <v>1.0000000000000001E-5</v>
      </c>
      <c r="H27" s="2">
        <v>0.01</v>
      </c>
      <c r="I27" s="2">
        <v>0.1</v>
      </c>
      <c r="J27" s="11">
        <v>1</v>
      </c>
      <c r="K27" s="2">
        <v>10</v>
      </c>
      <c r="L27" s="2">
        <v>100</v>
      </c>
      <c r="M27" s="2">
        <v>1000</v>
      </c>
      <c r="N27" s="2">
        <v>10000</v>
      </c>
    </row>
    <row r="28" spans="1:14" ht="15.75" customHeight="1" x14ac:dyDescent="0.25">
      <c r="B28" t="s">
        <v>43</v>
      </c>
      <c r="G28" s="2">
        <v>1E-4</v>
      </c>
      <c r="H28" s="2">
        <v>0.1</v>
      </c>
      <c r="I28" s="11">
        <v>1</v>
      </c>
      <c r="J28" s="2">
        <v>10</v>
      </c>
      <c r="K28" s="2">
        <v>100</v>
      </c>
      <c r="L28" s="2">
        <v>1000</v>
      </c>
      <c r="M28" s="2">
        <v>10000</v>
      </c>
      <c r="N28" s="2">
        <v>100000</v>
      </c>
    </row>
    <row r="29" spans="1:14" ht="15.75" customHeight="1" x14ac:dyDescent="0.25">
      <c r="G29" s="2">
        <v>1E-3</v>
      </c>
      <c r="H29" s="11">
        <v>1</v>
      </c>
      <c r="I29" s="2">
        <v>10</v>
      </c>
      <c r="J29" s="2">
        <v>100</v>
      </c>
      <c r="K29" s="2">
        <v>1000</v>
      </c>
      <c r="L29" s="2">
        <v>10000</v>
      </c>
      <c r="M29" s="2">
        <v>100000</v>
      </c>
      <c r="N29" s="2">
        <v>1000000</v>
      </c>
    </row>
    <row r="30" spans="1:14" ht="15.75" customHeight="1" x14ac:dyDescent="0.25">
      <c r="G30" s="11">
        <v>1</v>
      </c>
      <c r="H30" s="2">
        <v>1000</v>
      </c>
      <c r="I30" s="2">
        <v>10000</v>
      </c>
      <c r="J30" s="2">
        <v>100000</v>
      </c>
      <c r="K30" s="2">
        <v>1000000</v>
      </c>
      <c r="L30" s="2">
        <v>10000000</v>
      </c>
      <c r="M30" s="2">
        <v>100000000</v>
      </c>
      <c r="N30" s="2">
        <v>1000000000</v>
      </c>
    </row>
    <row r="31" spans="1:14" ht="15.75" customHeight="1" x14ac:dyDescent="0.25">
      <c r="B31" s="3" t="s">
        <v>32</v>
      </c>
      <c r="C31">
        <v>100</v>
      </c>
      <c r="D31" s="5"/>
      <c r="E31" s="5" t="s">
        <v>33</v>
      </c>
      <c r="F31" s="5"/>
    </row>
    <row r="32" spans="1:14" ht="15.75" customHeight="1" x14ac:dyDescent="0.25">
      <c r="A32" s="21"/>
      <c r="B32" s="6" t="s">
        <v>37</v>
      </c>
      <c r="C32" s="6" t="s">
        <v>34</v>
      </c>
      <c r="D32" s="6" t="s">
        <v>35</v>
      </c>
      <c r="E32" s="6" t="s">
        <v>38</v>
      </c>
      <c r="F32" s="6" t="s">
        <v>39</v>
      </c>
      <c r="G32" s="6" t="s">
        <v>40</v>
      </c>
      <c r="H32" s="6" t="s">
        <v>41</v>
      </c>
    </row>
    <row r="33" spans="2:8" ht="15.75" customHeight="1" x14ac:dyDescent="0.25">
      <c r="B33" s="15">
        <v>9.9999999999999998E-13</v>
      </c>
      <c r="C33" s="26">
        <v>1E-10</v>
      </c>
      <c r="D33" s="17">
        <v>1E-8</v>
      </c>
      <c r="E33" s="17">
        <v>9.9999999999999995E-7</v>
      </c>
      <c r="F33" s="17">
        <v>1E-4</v>
      </c>
      <c r="G33" s="17">
        <v>0.01</v>
      </c>
      <c r="H33" s="18">
        <v>1</v>
      </c>
    </row>
    <row r="34" spans="2:8" ht="15.75" customHeight="1" x14ac:dyDescent="0.25">
      <c r="B34" s="30">
        <v>1E-10</v>
      </c>
      <c r="C34" s="17">
        <v>1E-8</v>
      </c>
      <c r="D34" s="17">
        <v>9.9999999999999995E-7</v>
      </c>
      <c r="E34" s="17">
        <v>1E-4</v>
      </c>
      <c r="F34" s="17">
        <v>0.01</v>
      </c>
      <c r="G34" s="18">
        <v>1</v>
      </c>
      <c r="H34" s="17">
        <v>100</v>
      </c>
    </row>
    <row r="35" spans="2:8" ht="15.75" customHeight="1" x14ac:dyDescent="0.25">
      <c r="B35" s="17">
        <v>1E-8</v>
      </c>
      <c r="C35" s="17">
        <v>9.9999999999999995E-7</v>
      </c>
      <c r="D35" s="17">
        <v>1E-4</v>
      </c>
      <c r="E35" s="17">
        <v>0.01</v>
      </c>
      <c r="F35" s="18">
        <v>1</v>
      </c>
      <c r="G35" s="17">
        <v>100</v>
      </c>
      <c r="H35" s="17">
        <v>10000</v>
      </c>
    </row>
    <row r="36" spans="2:8" ht="15.75" customHeight="1" x14ac:dyDescent="0.25">
      <c r="B36" s="17">
        <v>9.9999999999999995E-7</v>
      </c>
      <c r="C36" s="17">
        <v>1E-4</v>
      </c>
      <c r="D36" s="17">
        <v>0.01</v>
      </c>
      <c r="E36" s="18">
        <v>1</v>
      </c>
      <c r="F36" s="17">
        <v>100</v>
      </c>
      <c r="G36" s="17">
        <v>10000</v>
      </c>
      <c r="H36" s="17">
        <v>1000000</v>
      </c>
    </row>
    <row r="37" spans="2:8" ht="15.75" customHeight="1" x14ac:dyDescent="0.25">
      <c r="B37" s="17">
        <v>1E-4</v>
      </c>
      <c r="C37" s="17">
        <v>0.01</v>
      </c>
      <c r="D37" s="18">
        <v>1</v>
      </c>
      <c r="E37" s="17">
        <v>100</v>
      </c>
      <c r="F37" s="17">
        <v>10000</v>
      </c>
      <c r="G37" s="17">
        <v>1000000</v>
      </c>
      <c r="H37" s="17">
        <v>100000000</v>
      </c>
    </row>
    <row r="38" spans="2:8" ht="15.75" customHeight="1" x14ac:dyDescent="0.25">
      <c r="B38" s="17">
        <v>0.01</v>
      </c>
      <c r="C38" s="18">
        <v>1</v>
      </c>
      <c r="D38" s="17">
        <v>100</v>
      </c>
      <c r="E38" s="19">
        <v>10000</v>
      </c>
      <c r="F38" s="17">
        <v>1000000</v>
      </c>
      <c r="G38" s="17">
        <v>100000000</v>
      </c>
      <c r="H38" s="17">
        <v>10000000000</v>
      </c>
    </row>
    <row r="39" spans="2:8" ht="15.75" customHeight="1" x14ac:dyDescent="0.25">
      <c r="B39" s="18">
        <v>1</v>
      </c>
      <c r="C39" s="17">
        <v>100</v>
      </c>
      <c r="D39" s="17">
        <v>10000</v>
      </c>
      <c r="E39" s="17">
        <v>1000000</v>
      </c>
      <c r="F39" s="17">
        <v>100000000</v>
      </c>
      <c r="G39" s="17">
        <v>10000000000</v>
      </c>
      <c r="H39" s="20">
        <v>1000000000000</v>
      </c>
    </row>
    <row r="40" spans="2:8" ht="15.75" customHeight="1" x14ac:dyDescent="0.25">
      <c r="B40" s="28"/>
      <c r="G40" s="28"/>
    </row>
    <row r="43" spans="2:8" ht="15.75" customHeight="1" x14ac:dyDescent="0.25">
      <c r="B43" t="s">
        <v>73</v>
      </c>
    </row>
    <row r="44" spans="2:8" ht="15.75" customHeight="1" x14ac:dyDescent="0.25">
      <c r="B44" s="3" t="s">
        <v>72</v>
      </c>
    </row>
    <row r="45" spans="2:8" ht="15.75" customHeight="1" x14ac:dyDescent="0.25">
      <c r="B45" s="2" t="s">
        <v>55</v>
      </c>
      <c r="C45" s="2" t="s">
        <v>54</v>
      </c>
      <c r="D45" s="2" t="s">
        <v>53</v>
      </c>
      <c r="E45" s="2" t="s">
        <v>52</v>
      </c>
      <c r="F45" s="2" t="s">
        <v>51</v>
      </c>
      <c r="G45" s="2" t="s">
        <v>50</v>
      </c>
    </row>
    <row r="46" spans="2:8" ht="15.75" customHeight="1" x14ac:dyDescent="0.25">
      <c r="B46" s="6" t="s">
        <v>35</v>
      </c>
      <c r="C46" s="6" t="s">
        <v>60</v>
      </c>
      <c r="D46" s="6" t="s">
        <v>59</v>
      </c>
      <c r="E46" s="6" t="s">
        <v>58</v>
      </c>
      <c r="F46" s="6" t="s">
        <v>57</v>
      </c>
      <c r="G46" s="6" t="s">
        <v>56</v>
      </c>
    </row>
    <row r="47" spans="2:8" ht="15.75" customHeight="1" x14ac:dyDescent="0.25">
      <c r="B47" s="14"/>
      <c r="C47" s="14" t="s">
        <v>64</v>
      </c>
      <c r="D47" s="14" t="s">
        <v>63</v>
      </c>
      <c r="E47" s="14" t="s">
        <v>62</v>
      </c>
      <c r="F47" s="14" t="s">
        <v>61</v>
      </c>
      <c r="G47" s="11">
        <v>1</v>
      </c>
    </row>
    <row r="48" spans="2:8" ht="15.75" customHeight="1" x14ac:dyDescent="0.25">
      <c r="B48" s="14"/>
      <c r="C48" s="14" t="s">
        <v>66</v>
      </c>
      <c r="D48" s="14" t="s">
        <v>65</v>
      </c>
      <c r="E48" s="14" t="s">
        <v>61</v>
      </c>
      <c r="F48" s="11">
        <v>1</v>
      </c>
      <c r="G48" s="2">
        <v>60</v>
      </c>
    </row>
    <row r="49" spans="2:7" ht="15.75" customHeight="1" x14ac:dyDescent="0.25">
      <c r="B49" s="14"/>
      <c r="C49" s="14" t="s">
        <v>68</v>
      </c>
      <c r="D49" s="14" t="s">
        <v>67</v>
      </c>
      <c r="E49" s="11">
        <v>1</v>
      </c>
      <c r="F49" s="2">
        <v>60</v>
      </c>
      <c r="G49" s="2">
        <f>F49*G48</f>
        <v>3600</v>
      </c>
    </row>
    <row r="50" spans="2:7" ht="15.75" customHeight="1" x14ac:dyDescent="0.25">
      <c r="B50" s="14" t="s">
        <v>70</v>
      </c>
      <c r="C50" s="14" t="s">
        <v>69</v>
      </c>
      <c r="D50" s="11">
        <v>1</v>
      </c>
      <c r="E50" s="2">
        <v>24</v>
      </c>
      <c r="F50" s="2">
        <f>F49*E50</f>
        <v>1440</v>
      </c>
      <c r="G50" s="2">
        <f>F50*G48</f>
        <v>86400</v>
      </c>
    </row>
    <row r="51" spans="2:7" ht="15.75" customHeight="1" x14ac:dyDescent="0.25">
      <c r="B51" s="14" t="s">
        <v>71</v>
      </c>
      <c r="C51" s="11">
        <v>1</v>
      </c>
      <c r="D51" s="2">
        <v>30</v>
      </c>
      <c r="E51" s="2">
        <f>60*D51</f>
        <v>1800</v>
      </c>
      <c r="F51" s="2">
        <f>60*E51</f>
        <v>108000</v>
      </c>
      <c r="G51" s="2">
        <f>60*F51</f>
        <v>6480000</v>
      </c>
    </row>
    <row r="52" spans="2:7" ht="15.75" customHeight="1" x14ac:dyDescent="0.25">
      <c r="B52" s="11">
        <v>1</v>
      </c>
      <c r="C52" s="2">
        <v>12</v>
      </c>
      <c r="D52" s="2">
        <f>12*30</f>
        <v>360</v>
      </c>
      <c r="E52" s="2">
        <f>D52*24</f>
        <v>8640</v>
      </c>
      <c r="F52" s="2">
        <f>E52*60</f>
        <v>518400</v>
      </c>
      <c r="G52" s="2">
        <f>F52*60</f>
        <v>31104000</v>
      </c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663A-320B-4688-8314-CE0D5A7F8358}">
  <dimension ref="B1:U67"/>
  <sheetViews>
    <sheetView workbookViewId="0">
      <selection activeCell="P11" sqref="P11:P14"/>
    </sheetView>
  </sheetViews>
  <sheetFormatPr defaultRowHeight="15" x14ac:dyDescent="0.25"/>
  <cols>
    <col min="2" max="2" width="27.140625" customWidth="1"/>
    <col min="3" max="3" width="22.140625" customWidth="1"/>
    <col min="4" max="4" width="12.42578125" customWidth="1"/>
    <col min="5" max="5" width="28.28515625" customWidth="1"/>
    <col min="6" max="6" width="1.85546875" customWidth="1"/>
    <col min="7" max="7" width="27.140625" customWidth="1"/>
    <col min="8" max="8" width="22.140625" customWidth="1"/>
    <col min="9" max="9" width="12.42578125" customWidth="1"/>
    <col min="10" max="10" width="28.28515625" customWidth="1"/>
    <col min="11" max="14" width="2" customWidth="1"/>
    <col min="15" max="15" width="18.5703125" customWidth="1"/>
    <col min="17" max="17" width="12.85546875" customWidth="1"/>
  </cols>
  <sheetData>
    <row r="1" spans="2:17" ht="26.25" x14ac:dyDescent="0.4">
      <c r="C1" s="62" t="s">
        <v>108</v>
      </c>
      <c r="D1" s="62"/>
    </row>
    <row r="2" spans="2:17" ht="15.75" thickBot="1" x14ac:dyDescent="0.3"/>
    <row r="3" spans="2:17" ht="23.25" x14ac:dyDescent="0.35">
      <c r="B3" s="38" t="s">
        <v>6</v>
      </c>
      <c r="C3" s="39"/>
      <c r="D3" s="39"/>
      <c r="E3" s="40"/>
      <c r="G3" s="38" t="s">
        <v>16</v>
      </c>
      <c r="H3" s="39"/>
      <c r="I3" s="39"/>
      <c r="J3" s="40"/>
      <c r="O3" s="32" t="s">
        <v>6</v>
      </c>
      <c r="P3" s="6">
        <v>10</v>
      </c>
    </row>
    <row r="4" spans="2:17" x14ac:dyDescent="0.25">
      <c r="B4" s="41"/>
      <c r="C4" s="42"/>
      <c r="D4" s="42"/>
      <c r="E4" s="43"/>
      <c r="G4" s="41"/>
      <c r="H4" s="42"/>
      <c r="I4" s="42"/>
      <c r="J4" s="43"/>
      <c r="O4" s="32" t="s">
        <v>75</v>
      </c>
      <c r="P4" s="6">
        <v>10</v>
      </c>
    </row>
    <row r="5" spans="2:17" ht="23.25" x14ac:dyDescent="0.35">
      <c r="B5" s="44" t="s">
        <v>110</v>
      </c>
      <c r="C5" s="36">
        <v>1</v>
      </c>
      <c r="D5" s="37" t="s">
        <v>87</v>
      </c>
      <c r="E5" s="45" t="s">
        <v>111</v>
      </c>
      <c r="G5" s="44" t="s">
        <v>110</v>
      </c>
      <c r="H5" s="36">
        <v>1</v>
      </c>
      <c r="I5" s="37" t="s">
        <v>14</v>
      </c>
      <c r="J5" s="45" t="s">
        <v>111</v>
      </c>
      <c r="O5" s="34" t="s">
        <v>16</v>
      </c>
      <c r="P5" s="35">
        <v>10</v>
      </c>
    </row>
    <row r="6" spans="2:17" ht="24" thickBot="1" x14ac:dyDescent="0.4">
      <c r="B6" s="46" t="s">
        <v>109</v>
      </c>
      <c r="C6" s="47">
        <f>VLOOKUP(D6,$P$11:$Q$18,2,0)/(VLOOKUP(D5,$P$11:$Q$18,2,0))*C5</f>
        <v>10</v>
      </c>
      <c r="D6" s="48" t="s">
        <v>2</v>
      </c>
      <c r="E6" s="49" t="s">
        <v>111</v>
      </c>
      <c r="G6" s="46" t="s">
        <v>109</v>
      </c>
      <c r="H6" s="47">
        <f>VLOOKUP(I6,$P$19:$Q$28,2,0)/(VLOOKUP(I5,$P$19:$Q$28,2,0))*H5</f>
        <v>10</v>
      </c>
      <c r="I6" s="48" t="s">
        <v>15</v>
      </c>
      <c r="J6" s="49" t="s">
        <v>111</v>
      </c>
      <c r="O6" s="32" t="s">
        <v>32</v>
      </c>
      <c r="P6" s="6">
        <v>100</v>
      </c>
    </row>
    <row r="7" spans="2:17" x14ac:dyDescent="0.25">
      <c r="O7" s="32" t="s">
        <v>42</v>
      </c>
      <c r="P7" s="6">
        <v>1000</v>
      </c>
    </row>
    <row r="8" spans="2:17" ht="15.75" thickBot="1" x14ac:dyDescent="0.3"/>
    <row r="9" spans="2:17" ht="23.25" x14ac:dyDescent="0.35">
      <c r="B9" s="38" t="s">
        <v>112</v>
      </c>
      <c r="C9" s="39"/>
      <c r="D9" s="39"/>
      <c r="E9" s="40"/>
      <c r="G9" s="38" t="s">
        <v>42</v>
      </c>
      <c r="H9" s="39"/>
      <c r="I9" s="39"/>
      <c r="J9" s="40"/>
    </row>
    <row r="10" spans="2:17" x14ac:dyDescent="0.25">
      <c r="B10" s="41"/>
      <c r="C10" s="42"/>
      <c r="D10" s="42"/>
      <c r="E10" s="43"/>
      <c r="G10" s="41"/>
      <c r="H10" s="42"/>
      <c r="I10" s="42"/>
      <c r="J10" s="43"/>
    </row>
    <row r="11" spans="2:17" ht="23.25" x14ac:dyDescent="0.35">
      <c r="B11" s="44" t="s">
        <v>110</v>
      </c>
      <c r="C11" s="36">
        <v>1</v>
      </c>
      <c r="D11" s="37" t="s">
        <v>28</v>
      </c>
      <c r="E11" s="45" t="s">
        <v>111</v>
      </c>
      <c r="G11" s="44" t="s">
        <v>110</v>
      </c>
      <c r="H11" s="36">
        <v>1</v>
      </c>
      <c r="I11" s="37" t="s">
        <v>114</v>
      </c>
      <c r="J11" s="45" t="s">
        <v>111</v>
      </c>
      <c r="O11" t="s">
        <v>77</v>
      </c>
      <c r="P11" t="s">
        <v>5</v>
      </c>
      <c r="Q11">
        <v>1E-3</v>
      </c>
    </row>
    <row r="12" spans="2:17" ht="24" thickBot="1" x14ac:dyDescent="0.4">
      <c r="B12" s="46" t="s">
        <v>109</v>
      </c>
      <c r="C12" s="47">
        <f>VLOOKUP(D12,$P$30:$Q$36,2,0)/(VLOOKUP(D11,$P$30:$Q$36,2,0))*C11</f>
        <v>10</v>
      </c>
      <c r="D12" s="48" t="s">
        <v>29</v>
      </c>
      <c r="E12" s="49" t="s">
        <v>111</v>
      </c>
      <c r="G12" s="46" t="s">
        <v>109</v>
      </c>
      <c r="H12" s="47">
        <f>VLOOKUP(I12,$P$46:$Q$49,2,0)/(VLOOKUP(I11,$P$46:$Q$49,2,0))*H11</f>
        <v>1000</v>
      </c>
      <c r="I12" s="48" t="s">
        <v>115</v>
      </c>
      <c r="J12" s="49" t="s">
        <v>111</v>
      </c>
      <c r="O12" t="s">
        <v>78</v>
      </c>
      <c r="P12" t="s">
        <v>85</v>
      </c>
      <c r="Q12">
        <v>0.01</v>
      </c>
    </row>
    <row r="13" spans="2:17" x14ac:dyDescent="0.25">
      <c r="O13" t="s">
        <v>79</v>
      </c>
      <c r="P13" t="s">
        <v>86</v>
      </c>
      <c r="Q13">
        <v>0.1</v>
      </c>
    </row>
    <row r="14" spans="2:17" ht="15.75" thickBot="1" x14ac:dyDescent="0.3">
      <c r="O14" t="s">
        <v>80</v>
      </c>
      <c r="P14" t="s">
        <v>87</v>
      </c>
      <c r="Q14">
        <v>1</v>
      </c>
    </row>
    <row r="15" spans="2:17" ht="23.25" x14ac:dyDescent="0.35">
      <c r="B15" s="38" t="s">
        <v>32</v>
      </c>
      <c r="C15" s="39"/>
      <c r="D15" s="39"/>
      <c r="E15" s="40"/>
      <c r="O15" t="s">
        <v>81</v>
      </c>
      <c r="P15" t="s">
        <v>2</v>
      </c>
      <c r="Q15">
        <v>10</v>
      </c>
    </row>
    <row r="16" spans="2:17" x14ac:dyDescent="0.25">
      <c r="B16" s="41"/>
      <c r="C16" s="42"/>
      <c r="D16" s="42"/>
      <c r="E16" s="43"/>
      <c r="O16" t="s">
        <v>82</v>
      </c>
      <c r="P16" t="s">
        <v>3</v>
      </c>
      <c r="Q16">
        <v>100</v>
      </c>
    </row>
    <row r="17" spans="2:17" ht="23.25" x14ac:dyDescent="0.35">
      <c r="B17" s="44" t="s">
        <v>110</v>
      </c>
      <c r="C17" s="36">
        <v>1</v>
      </c>
      <c r="D17" s="37" t="s">
        <v>106</v>
      </c>
      <c r="E17" s="45" t="s">
        <v>111</v>
      </c>
      <c r="O17" t="s">
        <v>83</v>
      </c>
      <c r="P17" t="s">
        <v>4</v>
      </c>
      <c r="Q17">
        <v>1000</v>
      </c>
    </row>
    <row r="18" spans="2:17" ht="24" thickBot="1" x14ac:dyDescent="0.4">
      <c r="B18" s="46" t="s">
        <v>109</v>
      </c>
      <c r="C18" s="47">
        <f>VLOOKUP(D18,$P$38:$Q$44,2,0)/(VLOOKUP(D17,$P$38:$Q$44,2,0))*C17</f>
        <v>100</v>
      </c>
      <c r="D18" s="48" t="s">
        <v>107</v>
      </c>
      <c r="E18" s="49" t="s">
        <v>111</v>
      </c>
    </row>
    <row r="19" spans="2:17" x14ac:dyDescent="0.25">
      <c r="O19" t="s">
        <v>7</v>
      </c>
      <c r="P19" t="s">
        <v>96</v>
      </c>
      <c r="Q19">
        <v>1E-3</v>
      </c>
    </row>
    <row r="20" spans="2:17" x14ac:dyDescent="0.25">
      <c r="O20" t="s">
        <v>88</v>
      </c>
      <c r="P20" t="s">
        <v>97</v>
      </c>
      <c r="Q20">
        <v>0.01</v>
      </c>
    </row>
    <row r="21" spans="2:17" x14ac:dyDescent="0.25">
      <c r="O21" t="s">
        <v>89</v>
      </c>
      <c r="P21" t="s">
        <v>98</v>
      </c>
      <c r="Q21">
        <v>0.1</v>
      </c>
    </row>
    <row r="22" spans="2:17" x14ac:dyDescent="0.25">
      <c r="O22" t="s">
        <v>90</v>
      </c>
      <c r="P22" t="s">
        <v>9</v>
      </c>
      <c r="Q22">
        <v>1</v>
      </c>
    </row>
    <row r="23" spans="2:17" x14ac:dyDescent="0.25">
      <c r="O23" t="s">
        <v>91</v>
      </c>
      <c r="P23" t="s">
        <v>10</v>
      </c>
      <c r="Q23">
        <v>10</v>
      </c>
    </row>
    <row r="24" spans="2:17" x14ac:dyDescent="0.25">
      <c r="O24" t="s">
        <v>92</v>
      </c>
      <c r="P24" t="s">
        <v>11</v>
      </c>
      <c r="Q24">
        <v>100</v>
      </c>
    </row>
    <row r="25" spans="2:17" x14ac:dyDescent="0.25">
      <c r="O25" t="s">
        <v>8</v>
      </c>
      <c r="P25" t="s">
        <v>12</v>
      </c>
      <c r="Q25">
        <v>1000</v>
      </c>
    </row>
    <row r="26" spans="2:17" x14ac:dyDescent="0.25">
      <c r="O26" t="s">
        <v>93</v>
      </c>
      <c r="P26" t="s">
        <v>13</v>
      </c>
      <c r="Q26">
        <v>10000</v>
      </c>
    </row>
    <row r="27" spans="2:17" x14ac:dyDescent="0.25">
      <c r="O27" t="s">
        <v>94</v>
      </c>
      <c r="P27" t="s">
        <v>14</v>
      </c>
      <c r="Q27">
        <v>100000</v>
      </c>
    </row>
    <row r="28" spans="2:17" x14ac:dyDescent="0.25">
      <c r="O28" t="s">
        <v>95</v>
      </c>
      <c r="P28" t="s">
        <v>15</v>
      </c>
      <c r="Q28">
        <v>1000000</v>
      </c>
    </row>
    <row r="30" spans="2:17" x14ac:dyDescent="0.25">
      <c r="O30" t="s">
        <v>99</v>
      </c>
      <c r="P30" t="s">
        <v>102</v>
      </c>
      <c r="Q30">
        <v>1E-3</v>
      </c>
    </row>
    <row r="31" spans="2:17" x14ac:dyDescent="0.25">
      <c r="O31" t="s">
        <v>100</v>
      </c>
      <c r="P31" t="s">
        <v>103</v>
      </c>
      <c r="Q31">
        <v>0.01</v>
      </c>
    </row>
    <row r="32" spans="2:17" x14ac:dyDescent="0.25">
      <c r="O32" t="s">
        <v>101</v>
      </c>
      <c r="P32" t="s">
        <v>104</v>
      </c>
      <c r="Q32">
        <v>0.1</v>
      </c>
    </row>
    <row r="33" spans="15:21" x14ac:dyDescent="0.25">
      <c r="O33" t="s">
        <v>24</v>
      </c>
      <c r="P33" t="s">
        <v>28</v>
      </c>
      <c r="Q33">
        <v>1</v>
      </c>
    </row>
    <row r="34" spans="15:21" x14ac:dyDescent="0.25">
      <c r="O34" t="s">
        <v>25</v>
      </c>
      <c r="P34" t="s">
        <v>29</v>
      </c>
      <c r="Q34">
        <v>10</v>
      </c>
    </row>
    <row r="35" spans="15:21" x14ac:dyDescent="0.25">
      <c r="O35" t="s">
        <v>26</v>
      </c>
      <c r="P35" t="s">
        <v>30</v>
      </c>
      <c r="Q35">
        <v>100</v>
      </c>
      <c r="U35">
        <v>9.9999999999999995E-7</v>
      </c>
    </row>
    <row r="36" spans="15:21" x14ac:dyDescent="0.25">
      <c r="O36" t="s">
        <v>27</v>
      </c>
      <c r="P36" t="s">
        <v>31</v>
      </c>
      <c r="Q36">
        <v>1000</v>
      </c>
      <c r="U36">
        <v>9.9999999999999995E-7</v>
      </c>
    </row>
    <row r="38" spans="15:21" ht="17.25" x14ac:dyDescent="0.25">
      <c r="P38" s="9" t="s">
        <v>37</v>
      </c>
      <c r="Q38">
        <v>9.9999999999999995E-7</v>
      </c>
    </row>
    <row r="39" spans="15:21" x14ac:dyDescent="0.25">
      <c r="P39" s="9" t="s">
        <v>34</v>
      </c>
      <c r="Q39">
        <v>1E-4</v>
      </c>
      <c r="S39">
        <v>9.9999999999999995E-7</v>
      </c>
    </row>
    <row r="40" spans="15:21" x14ac:dyDescent="0.25">
      <c r="P40" s="9" t="s">
        <v>35</v>
      </c>
      <c r="Q40">
        <v>0.01</v>
      </c>
      <c r="S40">
        <v>1E-4</v>
      </c>
    </row>
    <row r="41" spans="15:21" ht="17.25" x14ac:dyDescent="0.25">
      <c r="P41" s="9" t="s">
        <v>38</v>
      </c>
      <c r="Q41">
        <v>1</v>
      </c>
      <c r="S41">
        <v>0.01</v>
      </c>
    </row>
    <row r="42" spans="15:21" ht="17.25" x14ac:dyDescent="0.25">
      <c r="P42" s="9" t="s">
        <v>39</v>
      </c>
      <c r="Q42">
        <v>100</v>
      </c>
      <c r="S42">
        <v>1</v>
      </c>
    </row>
    <row r="43" spans="15:21" ht="17.25" x14ac:dyDescent="0.25">
      <c r="P43" s="9" t="s">
        <v>40</v>
      </c>
      <c r="Q43">
        <v>10000</v>
      </c>
      <c r="S43">
        <v>100</v>
      </c>
    </row>
    <row r="44" spans="15:21" ht="17.25" x14ac:dyDescent="0.25">
      <c r="P44" s="9" t="s">
        <v>41</v>
      </c>
      <c r="Q44">
        <v>1000000</v>
      </c>
      <c r="S44">
        <v>10000</v>
      </c>
    </row>
    <row r="45" spans="15:21" x14ac:dyDescent="0.25">
      <c r="S45">
        <v>1000000</v>
      </c>
    </row>
    <row r="46" spans="15:21" ht="17.25" x14ac:dyDescent="0.25">
      <c r="P46" s="9" t="s">
        <v>47</v>
      </c>
      <c r="Q46">
        <v>1</v>
      </c>
    </row>
    <row r="47" spans="15:21" ht="17.25" x14ac:dyDescent="0.25">
      <c r="P47" s="9" t="s">
        <v>48</v>
      </c>
      <c r="Q47">
        <v>1000</v>
      </c>
      <c r="S47">
        <v>1000</v>
      </c>
    </row>
    <row r="48" spans="15:21" ht="17.25" x14ac:dyDescent="0.25">
      <c r="P48" s="9" t="s">
        <v>49</v>
      </c>
      <c r="Q48">
        <f>Q47*$S$47</f>
        <v>1000000</v>
      </c>
    </row>
    <row r="49" spans="15:17" ht="17.25" x14ac:dyDescent="0.25">
      <c r="P49" s="9" t="s">
        <v>113</v>
      </c>
      <c r="Q49">
        <f>Q48*$S$47</f>
        <v>1000000000</v>
      </c>
    </row>
    <row r="54" spans="15:17" x14ac:dyDescent="0.25">
      <c r="O54" t="s">
        <v>55</v>
      </c>
      <c r="P54" t="s">
        <v>35</v>
      </c>
    </row>
    <row r="55" spans="15:17" x14ac:dyDescent="0.25">
      <c r="O55" t="s">
        <v>54</v>
      </c>
      <c r="P55" t="s">
        <v>60</v>
      </c>
    </row>
    <row r="56" spans="15:17" x14ac:dyDescent="0.25">
      <c r="O56" t="s">
        <v>53</v>
      </c>
      <c r="P56" t="s">
        <v>59</v>
      </c>
    </row>
    <row r="57" spans="15:17" x14ac:dyDescent="0.25">
      <c r="O57" t="s">
        <v>52</v>
      </c>
      <c r="P57" t="s">
        <v>58</v>
      </c>
    </row>
    <row r="58" spans="15:17" x14ac:dyDescent="0.25">
      <c r="O58" t="s">
        <v>51</v>
      </c>
      <c r="P58" t="s">
        <v>57</v>
      </c>
    </row>
    <row r="59" spans="15:17" x14ac:dyDescent="0.25">
      <c r="O59" t="s">
        <v>50</v>
      </c>
      <c r="P59" t="s">
        <v>56</v>
      </c>
    </row>
    <row r="64" spans="15:17" x14ac:dyDescent="0.25">
      <c r="O64" t="s">
        <v>105</v>
      </c>
    </row>
    <row r="66" spans="15:16" x14ac:dyDescent="0.25">
      <c r="O66" t="s">
        <v>76</v>
      </c>
    </row>
    <row r="67" spans="15:16" x14ac:dyDescent="0.25">
      <c r="P67" t="s">
        <v>84</v>
      </c>
    </row>
  </sheetData>
  <mergeCells count="1">
    <mergeCell ref="C1:D1"/>
  </mergeCells>
  <phoneticPr fontId="10" type="noConversion"/>
  <dataValidations count="5">
    <dataValidation type="list" showInputMessage="1" showErrorMessage="1" sqref="D17:D18" xr:uid="{EF8DF51D-D153-42F1-A093-276A9D59E877}">
      <formula1>$P$38:$P$45</formula1>
    </dataValidation>
    <dataValidation type="list" showInputMessage="1" showErrorMessage="1" sqref="D5:D6" xr:uid="{23D46577-AAA9-4FE5-9324-27F320FB0859}">
      <formula1>$P$11:$P$17</formula1>
    </dataValidation>
    <dataValidation type="list" showInputMessage="1" showErrorMessage="1" sqref="I5:I6" xr:uid="{06917690-2E9B-419B-B4A3-3DB19C3915C2}">
      <formula1>$P$19:$P$29</formula1>
    </dataValidation>
    <dataValidation type="list" showInputMessage="1" showErrorMessage="1" sqref="D11:D12" xr:uid="{179A75AC-8D9B-46F4-B0B0-08A3C02FA403}">
      <formula1>$P$30:$P$37</formula1>
    </dataValidation>
    <dataValidation type="list" showInputMessage="1" showErrorMessage="1" sqref="I11:I12" xr:uid="{0AE244EB-E3DD-429B-9E26-5760C0CFF52E}">
      <formula1>$P$46:$P$50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B912E-8EDD-4046-9D95-D4B948D2BE33}">
  <dimension ref="B1:L43"/>
  <sheetViews>
    <sheetView workbookViewId="0">
      <selection activeCell="B33" sqref="B33:I43"/>
    </sheetView>
  </sheetViews>
  <sheetFormatPr defaultRowHeight="15" x14ac:dyDescent="0.25"/>
  <cols>
    <col min="1" max="1" width="1.140625" customWidth="1"/>
    <col min="2" max="2" width="15.5703125" customWidth="1"/>
    <col min="3" max="3" width="13.85546875" customWidth="1"/>
    <col min="4" max="4" width="12.85546875" customWidth="1"/>
    <col min="5" max="5" width="13.7109375" customWidth="1"/>
    <col min="6" max="6" width="10" bestFit="1" customWidth="1"/>
    <col min="7" max="7" width="12" bestFit="1" customWidth="1"/>
    <col min="8" max="8" width="15.28515625" customWidth="1"/>
    <col min="9" max="9" width="18.28515625" customWidth="1"/>
    <col min="10" max="10" width="13.5703125" customWidth="1"/>
    <col min="11" max="11" width="17" customWidth="1"/>
    <col min="12" max="12" width="13.140625" customWidth="1"/>
    <col min="13" max="15" width="15.85546875" customWidth="1"/>
  </cols>
  <sheetData>
    <row r="1" spans="2:12" ht="21" x14ac:dyDescent="0.35">
      <c r="E1" s="4" t="s">
        <v>0</v>
      </c>
    </row>
    <row r="2" spans="2:12" ht="6" customHeight="1" x14ac:dyDescent="0.25">
      <c r="E2" s="1"/>
      <c r="F2" s="1"/>
      <c r="G2" s="1"/>
      <c r="H2" s="1"/>
    </row>
    <row r="3" spans="2:12" x14ac:dyDescent="0.25">
      <c r="B3" s="12" t="s">
        <v>6</v>
      </c>
      <c r="C3" s="1"/>
      <c r="D3" s="1"/>
      <c r="E3" s="1"/>
      <c r="F3" s="1"/>
      <c r="H3" s="3" t="s">
        <v>36</v>
      </c>
    </row>
    <row r="4" spans="2:12" x14ac:dyDescent="0.25">
      <c r="B4" s="6" t="s">
        <v>5</v>
      </c>
      <c r="C4" s="6" t="s">
        <v>1</v>
      </c>
      <c r="D4" s="6" t="s">
        <v>2</v>
      </c>
      <c r="E4" s="6" t="s">
        <v>3</v>
      </c>
      <c r="F4" s="6" t="s">
        <v>4</v>
      </c>
      <c r="H4" s="6" t="s">
        <v>24</v>
      </c>
      <c r="I4" s="6" t="s">
        <v>25</v>
      </c>
      <c r="J4" s="6" t="s">
        <v>26</v>
      </c>
      <c r="K4" s="6" t="s">
        <v>27</v>
      </c>
    </row>
    <row r="5" spans="2:12" x14ac:dyDescent="0.25">
      <c r="B5" s="2">
        <v>9.9999999999999995E-8</v>
      </c>
      <c r="C5" s="2">
        <v>1E-3</v>
      </c>
      <c r="D5" s="2">
        <v>0.01</v>
      </c>
      <c r="E5" s="2">
        <v>0.1</v>
      </c>
      <c r="F5" s="7">
        <v>1</v>
      </c>
      <c r="H5" s="6" t="s">
        <v>28</v>
      </c>
      <c r="I5" s="6" t="s">
        <v>29</v>
      </c>
      <c r="J5" s="6" t="s">
        <v>30</v>
      </c>
      <c r="K5" s="6" t="s">
        <v>31</v>
      </c>
    </row>
    <row r="6" spans="2:12" x14ac:dyDescent="0.25">
      <c r="B6" s="2">
        <v>9.9999999999999995E-7</v>
      </c>
      <c r="C6" s="2">
        <v>0.01</v>
      </c>
      <c r="D6" s="2">
        <v>0.1</v>
      </c>
      <c r="E6" s="7">
        <v>1</v>
      </c>
      <c r="F6" s="2">
        <v>10</v>
      </c>
      <c r="H6" s="2">
        <v>1E-3</v>
      </c>
      <c r="I6" s="2">
        <v>0.01</v>
      </c>
      <c r="J6" s="2">
        <v>0.1</v>
      </c>
      <c r="K6" s="11">
        <v>1</v>
      </c>
    </row>
    <row r="7" spans="2:12" x14ac:dyDescent="0.25">
      <c r="B7" s="2">
        <v>1.0000000000000001E-5</v>
      </c>
      <c r="C7" s="2">
        <v>0.1</v>
      </c>
      <c r="D7" s="7">
        <v>1</v>
      </c>
      <c r="E7" s="2">
        <v>10</v>
      </c>
      <c r="F7" s="2">
        <v>100</v>
      </c>
      <c r="H7" s="2">
        <v>0.01</v>
      </c>
      <c r="I7" s="2">
        <v>0.1</v>
      </c>
      <c r="J7" s="11">
        <v>1</v>
      </c>
      <c r="K7" s="2">
        <v>10</v>
      </c>
    </row>
    <row r="8" spans="2:12" x14ac:dyDescent="0.25">
      <c r="B8" s="2">
        <v>1E-4</v>
      </c>
      <c r="C8" s="7">
        <v>1</v>
      </c>
      <c r="D8" s="2">
        <v>10</v>
      </c>
      <c r="E8" s="2">
        <v>100</v>
      </c>
      <c r="F8" s="2">
        <v>1000</v>
      </c>
      <c r="H8" s="2">
        <v>0.1</v>
      </c>
      <c r="I8" s="11">
        <v>1</v>
      </c>
      <c r="J8" s="2">
        <v>10</v>
      </c>
      <c r="K8" s="2">
        <v>100</v>
      </c>
    </row>
    <row r="9" spans="2:12" x14ac:dyDescent="0.25">
      <c r="B9" s="7">
        <v>1</v>
      </c>
      <c r="C9" s="2">
        <v>1000</v>
      </c>
      <c r="D9" s="2">
        <v>10000</v>
      </c>
      <c r="E9" s="2">
        <v>100000</v>
      </c>
      <c r="F9" s="2">
        <v>1000000</v>
      </c>
      <c r="H9" s="11">
        <v>1</v>
      </c>
      <c r="I9" s="2">
        <v>10</v>
      </c>
      <c r="J9" s="2">
        <v>100</v>
      </c>
      <c r="K9" s="2">
        <v>1000</v>
      </c>
    </row>
    <row r="10" spans="2:12" ht="6" customHeight="1" x14ac:dyDescent="0.25">
      <c r="B10" s="1"/>
      <c r="C10" s="1"/>
      <c r="D10" s="1"/>
      <c r="E10" s="8"/>
      <c r="F10" s="8"/>
      <c r="G10" s="8"/>
    </row>
    <row r="11" spans="2:12" ht="17.25" x14ac:dyDescent="0.25">
      <c r="B11" s="3" t="s">
        <v>42</v>
      </c>
      <c r="C11" t="s">
        <v>45</v>
      </c>
      <c r="G11" s="3" t="s">
        <v>72</v>
      </c>
    </row>
    <row r="12" spans="2:12" ht="17.25" x14ac:dyDescent="0.25">
      <c r="B12" s="6" t="s">
        <v>46</v>
      </c>
      <c r="C12" s="6" t="s">
        <v>47</v>
      </c>
      <c r="D12" s="6" t="s">
        <v>48</v>
      </c>
      <c r="E12" s="6" t="s">
        <v>49</v>
      </c>
      <c r="G12" s="2" t="s">
        <v>55</v>
      </c>
      <c r="H12" s="2" t="s">
        <v>54</v>
      </c>
      <c r="I12" s="2" t="s">
        <v>53</v>
      </c>
      <c r="J12" s="2" t="s">
        <v>52</v>
      </c>
      <c r="K12" s="2" t="s">
        <v>51</v>
      </c>
      <c r="L12" s="2" t="s">
        <v>50</v>
      </c>
    </row>
    <row r="13" spans="2:12" x14ac:dyDescent="0.25">
      <c r="B13" s="10">
        <v>1E-10</v>
      </c>
      <c r="C13" s="2">
        <v>9.9999999999999995E-8</v>
      </c>
      <c r="D13" s="2">
        <v>1E-4</v>
      </c>
      <c r="E13" s="11">
        <v>1</v>
      </c>
      <c r="G13" s="6" t="s">
        <v>35</v>
      </c>
      <c r="H13" s="6" t="s">
        <v>60</v>
      </c>
      <c r="I13" s="6" t="s">
        <v>59</v>
      </c>
      <c r="J13" s="6" t="s">
        <v>58</v>
      </c>
      <c r="K13" s="6" t="s">
        <v>57</v>
      </c>
      <c r="L13" s="6" t="s">
        <v>56</v>
      </c>
    </row>
    <row r="14" spans="2:12" x14ac:dyDescent="0.25">
      <c r="B14" s="2">
        <v>9.9999999999999995E-8</v>
      </c>
      <c r="C14" s="2">
        <v>1E-4</v>
      </c>
      <c r="D14" s="11">
        <v>1</v>
      </c>
      <c r="E14" s="2">
        <v>1000</v>
      </c>
      <c r="G14" s="14"/>
      <c r="H14" s="14" t="s">
        <v>64</v>
      </c>
      <c r="I14" s="14" t="s">
        <v>63</v>
      </c>
      <c r="J14" s="14" t="s">
        <v>62</v>
      </c>
      <c r="K14" s="14" t="s">
        <v>61</v>
      </c>
      <c r="L14" s="11">
        <v>1</v>
      </c>
    </row>
    <row r="15" spans="2:12" x14ac:dyDescent="0.25">
      <c r="B15" s="2">
        <v>1E-4</v>
      </c>
      <c r="C15" s="11">
        <v>1</v>
      </c>
      <c r="D15" s="2">
        <v>1000</v>
      </c>
      <c r="E15" s="2">
        <v>1000000</v>
      </c>
      <c r="G15" s="14"/>
      <c r="H15" s="14" t="s">
        <v>66</v>
      </c>
      <c r="I15" s="14" t="s">
        <v>65</v>
      </c>
      <c r="J15" s="14" t="s">
        <v>61</v>
      </c>
      <c r="K15" s="11">
        <v>1</v>
      </c>
      <c r="L15" s="2">
        <v>60</v>
      </c>
    </row>
    <row r="16" spans="2:12" x14ac:dyDescent="0.25">
      <c r="B16" s="11">
        <v>1</v>
      </c>
      <c r="C16" s="2">
        <v>1000</v>
      </c>
      <c r="D16" s="2">
        <v>1000000</v>
      </c>
      <c r="E16" s="2">
        <v>1000000000</v>
      </c>
      <c r="G16" s="14"/>
      <c r="H16" s="14" t="s">
        <v>68</v>
      </c>
      <c r="I16" s="14" t="s">
        <v>67</v>
      </c>
      <c r="J16" s="11">
        <v>1</v>
      </c>
      <c r="K16" s="2">
        <v>60</v>
      </c>
      <c r="L16" s="2">
        <f>K16*L15</f>
        <v>3600</v>
      </c>
    </row>
    <row r="17" spans="2:12" x14ac:dyDescent="0.25">
      <c r="G17" s="14" t="s">
        <v>70</v>
      </c>
      <c r="H17" s="14" t="s">
        <v>69</v>
      </c>
      <c r="I17" s="11">
        <v>1</v>
      </c>
      <c r="J17" s="2">
        <v>24</v>
      </c>
      <c r="K17" s="2">
        <f>K16*J17</f>
        <v>1440</v>
      </c>
      <c r="L17" s="2">
        <f>K17*L15</f>
        <v>86400</v>
      </c>
    </row>
    <row r="18" spans="2:12" ht="17.25" x14ac:dyDescent="0.25">
      <c r="B18" t="s">
        <v>44</v>
      </c>
      <c r="G18" s="14" t="s">
        <v>71</v>
      </c>
      <c r="H18" s="11">
        <v>1</v>
      </c>
      <c r="I18" s="2">
        <v>30</v>
      </c>
      <c r="J18" s="2">
        <f>60*I18</f>
        <v>1800</v>
      </c>
      <c r="K18" s="2">
        <f>60*J18</f>
        <v>108000</v>
      </c>
      <c r="L18" s="2">
        <f>60*K18</f>
        <v>6480000</v>
      </c>
    </row>
    <row r="19" spans="2:12" x14ac:dyDescent="0.25">
      <c r="B19" t="s">
        <v>43</v>
      </c>
      <c r="G19" s="11">
        <v>1</v>
      </c>
      <c r="H19" s="2">
        <v>12</v>
      </c>
      <c r="I19" s="2">
        <f>12*30</f>
        <v>360</v>
      </c>
      <c r="J19" s="2">
        <f>I19*24</f>
        <v>8640</v>
      </c>
      <c r="K19" s="2">
        <f>J19*60</f>
        <v>518400</v>
      </c>
      <c r="L19" s="2">
        <f>K19*60</f>
        <v>31104000</v>
      </c>
    </row>
    <row r="20" spans="2:12" ht="7.5" customHeight="1" x14ac:dyDescent="0.25"/>
    <row r="21" spans="2:12" x14ac:dyDescent="0.25">
      <c r="B21" s="3" t="s">
        <v>32</v>
      </c>
      <c r="D21" s="5"/>
      <c r="E21" s="5" t="s">
        <v>33</v>
      </c>
      <c r="F21" s="5"/>
    </row>
    <row r="22" spans="2:12" ht="17.25" x14ac:dyDescent="0.25">
      <c r="B22" s="6" t="s">
        <v>37</v>
      </c>
      <c r="C22" s="6" t="s">
        <v>34</v>
      </c>
      <c r="D22" s="6" t="s">
        <v>35</v>
      </c>
      <c r="E22" s="6" t="s">
        <v>38</v>
      </c>
      <c r="F22" s="6" t="s">
        <v>39</v>
      </c>
      <c r="G22" s="6" t="s">
        <v>40</v>
      </c>
      <c r="H22" s="6" t="s">
        <v>41</v>
      </c>
    </row>
    <row r="23" spans="2:12" x14ac:dyDescent="0.25">
      <c r="B23" s="15">
        <v>1E-13</v>
      </c>
      <c r="C23" s="16">
        <v>9.9999999999999994E-12</v>
      </c>
      <c r="D23" s="17">
        <v>1.0000000000000001E-9</v>
      </c>
      <c r="E23" s="17">
        <v>9.9999999999999995E-8</v>
      </c>
      <c r="F23" s="17">
        <v>1.0000000000000001E-5</v>
      </c>
      <c r="G23" s="17">
        <v>1E-3</v>
      </c>
      <c r="H23" s="18">
        <v>1</v>
      </c>
    </row>
    <row r="24" spans="2:12" x14ac:dyDescent="0.25">
      <c r="B24" s="16">
        <v>9.9999999999999994E-12</v>
      </c>
      <c r="C24" s="17">
        <v>1.0000000000000001E-9</v>
      </c>
      <c r="D24" s="17">
        <v>9.9999999999999995E-8</v>
      </c>
      <c r="E24" s="17">
        <v>1.0000000000000001E-5</v>
      </c>
      <c r="F24" s="17">
        <v>1E-3</v>
      </c>
      <c r="G24" s="18">
        <v>1</v>
      </c>
      <c r="H24" s="17">
        <v>100</v>
      </c>
    </row>
    <row r="25" spans="2:12" x14ac:dyDescent="0.25">
      <c r="B25" s="17">
        <v>1.0000000000000001E-9</v>
      </c>
      <c r="C25" s="17">
        <v>9.9999999999999995E-8</v>
      </c>
      <c r="D25" s="17">
        <v>1.0000000000000001E-5</v>
      </c>
      <c r="E25" s="17">
        <v>1E-3</v>
      </c>
      <c r="F25" s="18">
        <v>1</v>
      </c>
      <c r="G25" s="17">
        <v>100</v>
      </c>
      <c r="H25" s="17">
        <v>10000</v>
      </c>
    </row>
    <row r="26" spans="2:12" x14ac:dyDescent="0.25">
      <c r="B26" s="17">
        <v>9.9999999999999995E-8</v>
      </c>
      <c r="C26" s="17">
        <v>1.0000000000000001E-5</v>
      </c>
      <c r="D26" s="17">
        <v>1E-3</v>
      </c>
      <c r="E26" s="18">
        <v>1</v>
      </c>
      <c r="F26" s="17">
        <v>100</v>
      </c>
      <c r="G26" s="17">
        <v>10000</v>
      </c>
      <c r="H26" s="17">
        <v>1000000</v>
      </c>
    </row>
    <row r="27" spans="2:12" x14ac:dyDescent="0.25">
      <c r="B27" s="17">
        <v>1.0000000000000001E-5</v>
      </c>
      <c r="C27" s="17">
        <v>1E-3</v>
      </c>
      <c r="D27" s="18">
        <v>1</v>
      </c>
      <c r="E27" s="17">
        <v>100</v>
      </c>
      <c r="F27" s="17">
        <v>10000</v>
      </c>
      <c r="G27" s="17">
        <v>1000000</v>
      </c>
      <c r="H27" s="17">
        <v>100000000</v>
      </c>
    </row>
    <row r="28" spans="2:12" x14ac:dyDescent="0.25">
      <c r="B28" s="17">
        <v>1E-3</v>
      </c>
      <c r="C28" s="18">
        <v>1</v>
      </c>
      <c r="D28" s="17">
        <v>100</v>
      </c>
      <c r="E28" s="19">
        <v>10000</v>
      </c>
      <c r="F28" s="17">
        <v>1000000</v>
      </c>
      <c r="G28" s="17">
        <v>100000000</v>
      </c>
      <c r="H28" s="17">
        <v>10000000000</v>
      </c>
    </row>
    <row r="29" spans="2:12" x14ac:dyDescent="0.25">
      <c r="B29" s="18">
        <v>1</v>
      </c>
      <c r="C29" s="17">
        <v>100</v>
      </c>
      <c r="D29" s="17">
        <v>10000</v>
      </c>
      <c r="E29" s="17">
        <v>1000000</v>
      </c>
      <c r="F29" s="17">
        <v>100000000</v>
      </c>
      <c r="G29" s="17">
        <v>10000000000</v>
      </c>
      <c r="H29" s="20">
        <v>1000000000000</v>
      </c>
    </row>
    <row r="33" spans="2:9" x14ac:dyDescent="0.25">
      <c r="B33" s="9" t="s">
        <v>16</v>
      </c>
      <c r="C33" s="8"/>
      <c r="D33" s="8"/>
      <c r="E33" s="8"/>
    </row>
    <row r="34" spans="2:9" ht="30" x14ac:dyDescent="0.25">
      <c r="B34" s="13" t="s">
        <v>7</v>
      </c>
      <c r="C34" s="13" t="s">
        <v>18</v>
      </c>
      <c r="D34" s="13" t="s">
        <v>19</v>
      </c>
      <c r="E34" s="13" t="s">
        <v>20</v>
      </c>
      <c r="F34" s="13" t="s">
        <v>8</v>
      </c>
      <c r="G34" s="13" t="s">
        <v>21</v>
      </c>
      <c r="H34" s="13" t="s">
        <v>22</v>
      </c>
      <c r="I34" s="13" t="s">
        <v>23</v>
      </c>
    </row>
    <row r="35" spans="2:9" x14ac:dyDescent="0.25">
      <c r="B35" s="2" t="s">
        <v>17</v>
      </c>
      <c r="C35" s="2" t="s">
        <v>9</v>
      </c>
      <c r="D35" s="2" t="s">
        <v>10</v>
      </c>
      <c r="E35" s="2" t="s">
        <v>11</v>
      </c>
      <c r="F35" s="2" t="s">
        <v>12</v>
      </c>
      <c r="G35" s="2" t="s">
        <v>13</v>
      </c>
      <c r="H35" s="2" t="s">
        <v>14</v>
      </c>
      <c r="I35" s="2" t="s">
        <v>15</v>
      </c>
    </row>
    <row r="36" spans="2:9" x14ac:dyDescent="0.25">
      <c r="B36" s="10">
        <v>1E-10</v>
      </c>
      <c r="C36" s="2">
        <v>9.9999999999999995E-7</v>
      </c>
      <c r="D36" s="2">
        <v>1.0000000000000001E-5</v>
      </c>
      <c r="E36" s="2">
        <v>1E-4</v>
      </c>
      <c r="F36" s="2">
        <v>1E-3</v>
      </c>
      <c r="G36" s="2">
        <v>0.01</v>
      </c>
      <c r="H36" s="2">
        <v>0.1</v>
      </c>
      <c r="I36" s="11">
        <v>1</v>
      </c>
    </row>
    <row r="37" spans="2:9" x14ac:dyDescent="0.25">
      <c r="B37" s="2">
        <v>1.0000000000000001E-9</v>
      </c>
      <c r="C37" s="2">
        <v>1.0000000000000001E-5</v>
      </c>
      <c r="D37" s="2">
        <v>1E-4</v>
      </c>
      <c r="E37" s="2">
        <v>1E-3</v>
      </c>
      <c r="F37" s="2">
        <v>0.01</v>
      </c>
      <c r="G37" s="2">
        <v>0.1</v>
      </c>
      <c r="H37" s="11">
        <v>1</v>
      </c>
      <c r="I37" s="2">
        <v>10</v>
      </c>
    </row>
    <row r="38" spans="2:9" x14ac:dyDescent="0.25">
      <c r="B38" s="2">
        <v>1E-8</v>
      </c>
      <c r="C38" s="2">
        <v>1E-4</v>
      </c>
      <c r="D38" s="2">
        <v>1E-3</v>
      </c>
      <c r="E38" s="2">
        <v>0.01</v>
      </c>
      <c r="F38" s="2">
        <v>0.1</v>
      </c>
      <c r="G38" s="11">
        <v>1</v>
      </c>
      <c r="H38" s="2">
        <v>10</v>
      </c>
      <c r="I38" s="2">
        <v>100</v>
      </c>
    </row>
    <row r="39" spans="2:9" x14ac:dyDescent="0.25">
      <c r="B39" s="2">
        <v>9.9999999999999995E-8</v>
      </c>
      <c r="C39" s="2">
        <v>1E-3</v>
      </c>
      <c r="D39" s="2">
        <v>0.01</v>
      </c>
      <c r="E39" s="2">
        <v>0.1</v>
      </c>
      <c r="F39" s="11">
        <v>1</v>
      </c>
      <c r="G39" s="2">
        <v>10</v>
      </c>
      <c r="H39" s="2">
        <v>100</v>
      </c>
      <c r="I39" s="2">
        <v>1000</v>
      </c>
    </row>
    <row r="40" spans="2:9" x14ac:dyDescent="0.25">
      <c r="B40" s="2">
        <v>9.9999999999999995E-7</v>
      </c>
      <c r="C40" s="2">
        <v>0.01</v>
      </c>
      <c r="D40" s="2">
        <v>0.1</v>
      </c>
      <c r="E40" s="11">
        <v>1</v>
      </c>
      <c r="F40" s="2">
        <v>10</v>
      </c>
      <c r="G40" s="2">
        <v>100</v>
      </c>
      <c r="H40" s="2">
        <v>1000</v>
      </c>
      <c r="I40" s="2">
        <v>10000</v>
      </c>
    </row>
    <row r="41" spans="2:9" x14ac:dyDescent="0.25">
      <c r="B41" s="2">
        <v>1.0000000000000001E-5</v>
      </c>
      <c r="C41" s="2">
        <v>0.1</v>
      </c>
      <c r="D41" s="11">
        <v>1</v>
      </c>
      <c r="E41" s="2">
        <v>10</v>
      </c>
      <c r="F41" s="2">
        <v>100</v>
      </c>
      <c r="G41" s="2">
        <v>1000</v>
      </c>
      <c r="H41" s="2">
        <v>10000</v>
      </c>
      <c r="I41" s="2">
        <v>100000</v>
      </c>
    </row>
    <row r="42" spans="2:9" x14ac:dyDescent="0.25">
      <c r="B42" s="2">
        <v>1E-4</v>
      </c>
      <c r="C42" s="11">
        <v>1</v>
      </c>
      <c r="D42" s="2">
        <v>10</v>
      </c>
      <c r="E42" s="2">
        <v>100</v>
      </c>
      <c r="F42" s="2">
        <v>1000</v>
      </c>
      <c r="G42" s="2">
        <v>10000</v>
      </c>
      <c r="H42" s="2">
        <v>100000</v>
      </c>
      <c r="I42" s="2">
        <v>1000000</v>
      </c>
    </row>
    <row r="43" spans="2:9" x14ac:dyDescent="0.25">
      <c r="B43" s="11">
        <v>1</v>
      </c>
      <c r="C43" s="2">
        <v>1000</v>
      </c>
      <c r="D43" s="2">
        <v>10000</v>
      </c>
      <c r="E43" s="2">
        <v>100000</v>
      </c>
      <c r="F43" s="2">
        <v>1000000</v>
      </c>
      <c r="G43" s="2">
        <v>10000000</v>
      </c>
      <c r="H43" s="2">
        <v>100000000</v>
      </c>
      <c r="I43" s="2">
        <v>1000000000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Taul1</vt:lpstr>
      <vt:lpstr>Pituus</vt:lpstr>
      <vt:lpstr>kaavoilla</vt:lpstr>
      <vt:lpstr>Yksikkömuunnin</vt:lpstr>
      <vt:lpstr>Taul1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2019-09-18T04:32:48Z</dcterms:modified>
</cp:coreProperties>
</file>