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user/Downloads/"/>
    </mc:Choice>
  </mc:AlternateContent>
  <bookViews>
    <workbookView xWindow="80" yWindow="460" windowWidth="28800" windowHeight="21060" tabRatio="708"/>
  </bookViews>
  <sheets>
    <sheet name="Peruslaskut" sheetId="1" r:id="rId1"/>
    <sheet name="summa-funktio" sheetId="2" r:id="rId2"/>
    <sheet name="Summa-funktio 2" sheetId="3" r:id="rId3"/>
    <sheet name="Automaattitäyttö" sheetId="4" r:id="rId4"/>
    <sheet name="Kertolasku" sheetId="5" r:id="rId5"/>
    <sheet name="Suoraviittaus" sheetId="6" r:id="rId6"/>
    <sheet name="Rivien ja sarakkeiden lisäys" sheetId="7" r:id="rId7"/>
    <sheet name="Budjetti" sheetId="8" r:id="rId8"/>
    <sheet name="Perheen ikä" sheetId="9" r:id="rId9"/>
    <sheet name="Matti Ahonen" sheetId="10" r:id="rId10"/>
    <sheet name="Maija Mansikka" sheetId="11" r:id="rId11"/>
    <sheet name="Oy Firma Ab" sheetId="12" r:id="rId12"/>
    <sheet name="Koetulokset - toimiva" sheetId="16" r:id="rId13"/>
    <sheet name="Koetulokset 2" sheetId="17" r:id="rId14"/>
    <sheet name="Sotu" sheetId="15" r:id="rId15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1" l="1"/>
  <c r="B3" i="9"/>
  <c r="C6" i="9"/>
  <c r="C7" i="9"/>
  <c r="C8" i="9"/>
  <c r="C9" i="9"/>
  <c r="C10" i="9"/>
  <c r="C11" i="9"/>
  <c r="C12" i="9"/>
  <c r="C5" i="9"/>
  <c r="B8" i="8"/>
  <c r="C8" i="8"/>
  <c r="D8" i="8"/>
  <c r="E8" i="8"/>
  <c r="F8" i="8"/>
  <c r="G8" i="8"/>
  <c r="H8" i="8"/>
  <c r="B20" i="8"/>
  <c r="C20" i="8"/>
  <c r="D20" i="8"/>
  <c r="E20" i="8"/>
  <c r="F20" i="8"/>
  <c r="G20" i="8"/>
  <c r="H20" i="8"/>
  <c r="H21" i="8"/>
  <c r="B21" i="8"/>
  <c r="C21" i="8"/>
  <c r="D21" i="8"/>
  <c r="E21" i="8"/>
  <c r="F21" i="8"/>
  <c r="G21" i="8"/>
  <c r="H14" i="8"/>
  <c r="H11" i="8"/>
  <c r="H12" i="8"/>
  <c r="H13" i="8"/>
  <c r="H15" i="8"/>
  <c r="H16" i="8"/>
  <c r="H17" i="8"/>
  <c r="H18" i="8"/>
  <c r="H19" i="8"/>
  <c r="H5" i="8"/>
  <c r="H6" i="8"/>
  <c r="H7" i="8"/>
  <c r="B6" i="6"/>
  <c r="B7" i="6"/>
  <c r="B8" i="6"/>
  <c r="B9" i="6"/>
  <c r="B10" i="6"/>
  <c r="A7" i="6"/>
  <c r="A8" i="6"/>
  <c r="A9" i="6"/>
  <c r="A10" i="6"/>
  <c r="A6" i="6"/>
</calcChain>
</file>

<file path=xl/sharedStrings.xml><?xml version="1.0" encoding="utf-8"?>
<sst xmlns="http://schemas.openxmlformats.org/spreadsheetml/2006/main" count="229" uniqueCount="158">
  <si>
    <t>Yhteenlasku</t>
  </si>
  <si>
    <t>Vähennyslasku</t>
  </si>
  <si>
    <t>Kertolasku</t>
  </si>
  <si>
    <t>Jakolasku</t>
  </si>
  <si>
    <t>-</t>
  </si>
  <si>
    <t>*</t>
  </si>
  <si>
    <t>/</t>
  </si>
  <si>
    <t>Myynti 1.3. - 31.3.</t>
  </si>
  <si>
    <t>Helsinki</t>
  </si>
  <si>
    <t>Uusimaa</t>
  </si>
  <si>
    <t>Yhteensä</t>
  </si>
  <si>
    <t>Vekotin</t>
  </si>
  <si>
    <t>Sälä</t>
  </si>
  <si>
    <t>Laske harmaalla olevat alueet</t>
  </si>
  <si>
    <t>Tammi</t>
  </si>
  <si>
    <t>Helmi</t>
  </si>
  <si>
    <t>Maalis</t>
  </si>
  <si>
    <t>Huhti</t>
  </si>
  <si>
    <t>Jaska</t>
  </si>
  <si>
    <t>Kalle</t>
  </si>
  <si>
    <t>Pena</t>
  </si>
  <si>
    <t>Arska</t>
  </si>
  <si>
    <t>V. 2018</t>
  </si>
  <si>
    <t>Nro 1</t>
  </si>
  <si>
    <t>Maanantai</t>
  </si>
  <si>
    <t>Ma</t>
  </si>
  <si>
    <t>Tam</t>
  </si>
  <si>
    <t>Tammikuu</t>
  </si>
  <si>
    <t>Tuotenumero</t>
  </si>
  <si>
    <t>Tuote</t>
  </si>
  <si>
    <t>á-hinta</t>
  </si>
  <si>
    <t>KPL</t>
  </si>
  <si>
    <t>Hinta yhteensä</t>
  </si>
  <si>
    <t>Krääsä</t>
  </si>
  <si>
    <t>Turhuus</t>
  </si>
  <si>
    <t>Täytin</t>
  </si>
  <si>
    <t>Täytä tuotenumero juoksevalla numeroinnilla</t>
  </si>
  <si>
    <t>Laske hinta yhteensä</t>
  </si>
  <si>
    <t>Alennustaulukko</t>
  </si>
  <si>
    <t>Aleprosentti</t>
  </si>
  <si>
    <t>OVH</t>
  </si>
  <si>
    <t>Alennus</t>
  </si>
  <si>
    <t>Alehinta</t>
  </si>
  <si>
    <t>Huomaa! Keltaisella olevat tiedot tulevat "Kertolasku"-taulukosta, katso vaikka!</t>
  </si>
  <si>
    <t>Laske harmaalla olevat tiedot</t>
  </si>
  <si>
    <t>Lisää taulukkoon summa-funktio seuraavat tiedot:</t>
  </si>
  <si>
    <t>Muumaa</t>
  </si>
  <si>
    <t xml:space="preserve">Tee oma budjettitaulukkosi alku- / loppuvuodesta. </t>
  </si>
  <si>
    <t>Tässä yksi malli, mutta tee OMA taulukkosi</t>
  </si>
  <si>
    <t>Tulot</t>
  </si>
  <si>
    <t>Touko</t>
  </si>
  <si>
    <t>Kesä</t>
  </si>
  <si>
    <t>Palkkatulot</t>
  </si>
  <si>
    <t>Kerjuutulot / koti</t>
  </si>
  <si>
    <t>Kerjuutulot / katu</t>
  </si>
  <si>
    <t>Menot</t>
  </si>
  <si>
    <t>Asunto</t>
  </si>
  <si>
    <t>Ruoka</t>
  </si>
  <si>
    <t>Vaatetus</t>
  </si>
  <si>
    <t>Matkustus</t>
  </si>
  <si>
    <t>Vapaa-aika</t>
  </si>
  <si>
    <t>Lehdet, TV</t>
  </si>
  <si>
    <t>Muu talous</t>
  </si>
  <si>
    <t>Muut menot</t>
  </si>
  <si>
    <t>Vakuutus</t>
  </si>
  <si>
    <t>Säästöön</t>
  </si>
  <si>
    <t>Tee taulukko, jossa lasket perheesi iän päivinä:</t>
  </si>
  <si>
    <t>Tämä päivä:</t>
  </si>
  <si>
    <t>&lt;- käytä tässä =tämä.päivä() -funktiota</t>
  </si>
  <si>
    <t>Äiti</t>
  </si>
  <si>
    <t>Isä</t>
  </si>
  <si>
    <t>Lissu</t>
  </si>
  <si>
    <t>Kari</t>
  </si>
  <si>
    <t>Minä</t>
  </si>
  <si>
    <t>Carita</t>
  </si>
  <si>
    <t>Jari</t>
  </si>
  <si>
    <t>Sirpa</t>
  </si>
  <si>
    <t>ESIMERKKI</t>
  </si>
  <si>
    <t>Myyntiedustaja Matti Ahonen</t>
  </si>
  <si>
    <t>Myynnit</t>
  </si>
  <si>
    <t>Provisiot</t>
  </si>
  <si>
    <t>Laske Matin kuukausittaiset ja tuotekohtaiset myynnit, sekä kuukausittaiset ja tuotekohtaiset provisiot</t>
  </si>
  <si>
    <t>Mieti, miten voisit laskea provisiot yhdellä ainoalla kaavalla</t>
  </si>
  <si>
    <t>Maija Mansikka</t>
  </si>
  <si>
    <t>Mansikkahiivaleipä</t>
  </si>
  <si>
    <t>Mansikkaleivos</t>
  </si>
  <si>
    <t>Mansikkapiimäjuoma</t>
  </si>
  <si>
    <t>Mansikkakakku</t>
  </si>
  <si>
    <t>Mansikkasämpylä</t>
  </si>
  <si>
    <t>Maija Mansikka on päättänyt perustaa leipomon. Nänellä on ideana tuoda markkinoille uusia</t>
  </si>
  <si>
    <t>mansikka-pohjaisia tuotteita: mansikkahiivaleipä (25%), mansikkaleivos (35%), mansikkapiimäjuoma (17%)</t>
  </si>
  <si>
    <t>mansikkakakku (30%) sekä mansikkasämpylä (22%). Suluissa perässä on voitot, jota Maija ko. tuotteista saa.</t>
  </si>
  <si>
    <t>Laske Maijan kuukausittaiset ja tuotekohtaiset myynnit, sekä kuukausittaiset ja tuotekohtaiset voitot.</t>
  </si>
  <si>
    <t>Oy Firma Ab, alkuvuoden myynnit</t>
  </si>
  <si>
    <t>Koivu</t>
  </si>
  <si>
    <t>Lehmus</t>
  </si>
  <si>
    <t>Vaahtera</t>
  </si>
  <si>
    <t>Keskiarvo</t>
  </si>
  <si>
    <t>Laske myynnit kuukausittain sekä myyjittäin</t>
  </si>
  <si>
    <t>Laske keskiarvot sekä kuukausittain, että myyjittäin käyttäen =keskiarvo()-funktiota</t>
  </si>
  <si>
    <t>Yrityksessä huomataan, että myyntiedustaja Kuusen nimi ja myynnit ovat jääneet pois.</t>
  </si>
  <si>
    <t>(keksi itse tiedot).</t>
  </si>
  <si>
    <t>Lisää nyt aakkosjärjestyksessä oikeaan väliin hänen rivinsä ja siihen sopivat myyntimäärät</t>
  </si>
  <si>
    <t>Yrityksessä jaetaan myyntibonut, 5000 €, mikäli myynti ylittää neljännesvousittain 40 000 €</t>
  </si>
  <si>
    <t>rajan. Lisää Keskiarvo-sarakkeen jälkeen sarake Bonus, johon tulee sisällöksi 5000 €, mikäli</t>
  </si>
  <si>
    <t>myynti ylittää 40 000 €, muussa tapauksessa sana "Ähäskutti"</t>
  </si>
  <si>
    <t>Laadi kuukausittaisista myynneistä graafinen esitys</t>
  </si>
  <si>
    <t>Laadi ympyräkaavio myyntiedustajien keskimääräisistä ansioista.</t>
  </si>
  <si>
    <t>Hyväksytty / Hylätty</t>
  </si>
  <si>
    <t>Mikael</t>
  </si>
  <si>
    <t>Kaj</t>
  </si>
  <si>
    <t>Marjaana</t>
  </si>
  <si>
    <t>Pirjo</t>
  </si>
  <si>
    <t>Carola</t>
  </si>
  <si>
    <t>Eija</t>
  </si>
  <si>
    <t>Aila-Maria</t>
  </si>
  <si>
    <t>Monica</t>
  </si>
  <si>
    <t>Camilla</t>
  </si>
  <si>
    <t>Ritva</t>
  </si>
  <si>
    <t>Robert</t>
  </si>
  <si>
    <t>Böörje</t>
  </si>
  <si>
    <t>Päivi</t>
  </si>
  <si>
    <t>Erja</t>
  </si>
  <si>
    <t>Aila-Maija</t>
  </si>
  <si>
    <t>Arja</t>
  </si>
  <si>
    <t>Ními</t>
  </si>
  <si>
    <t>Arvosana</t>
  </si>
  <si>
    <t>Pisteraja</t>
  </si>
  <si>
    <t>Kiitettävä</t>
  </si>
  <si>
    <t>Hyvä</t>
  </si>
  <si>
    <t>Tyydyttävä</t>
  </si>
  <si>
    <t>Välttävä</t>
  </si>
  <si>
    <t>Hylätty</t>
  </si>
  <si>
    <t>AS rajat</t>
  </si>
  <si>
    <t>A</t>
  </si>
  <si>
    <t>B</t>
  </si>
  <si>
    <t>C</t>
  </si>
  <si>
    <t>D</t>
  </si>
  <si>
    <t>E</t>
  </si>
  <si>
    <t>F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</si>
  <si>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</si>
  <si>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</si>
  <si>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</si>
  <si>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</si>
  <si>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</si>
  <si>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</si>
  <si>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</si>
  <si>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</si>
  <si>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</si>
  <si>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</si>
  <si>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</si>
  <si>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</si>
  <si>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</si>
  <si>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</si>
  <si>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</si>
  <si>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Anna sotusi 9 ensimmäistä numeroa:</t>
  </si>
  <si>
    <t>Tarkistenumero/-kirjain on:</t>
  </si>
  <si>
    <t>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</si>
</sst>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d\.m\.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0" borderId="3" xfId="0" applyBorder="1"/>
    <xf numFmtId="0" fontId="0" fillId="5" borderId="0" xfId="0" applyFill="1"/>
    <xf numFmtId="44" fontId="0" fillId="0" borderId="0" xfId="1" applyFont="1"/>
    <xf numFmtId="44" fontId="0" fillId="0" borderId="3" xfId="1" applyFont="1" applyBorder="1"/>
    <xf numFmtId="44" fontId="0" fillId="5" borderId="0" xfId="1" applyFont="1" applyFill="1"/>
    <xf numFmtId="0" fontId="0" fillId="0" borderId="1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Table1" displayName="Table1" ref="A4:H21" totalsRowShown="0">
  <tableColumns count="8">
    <tableColumn id="1" name="Tulot"/>
    <tableColumn id="2" name="Tammi"/>
    <tableColumn id="3" name="Helmi"/>
    <tableColumn id="4" name="Maalis"/>
    <tableColumn id="5" name="Huhti"/>
    <tableColumn id="6" name="Touko"/>
    <tableColumn id="7" name="Kesä"/>
    <tableColumn id="8" name="Yhteensä">
      <calculatedColumnFormula>SUM(B5:G5)</calculatedColumnFormula>
    </tableColumn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200" zoomScaleNormal="200" workbookViewId="0">
      <selection activeCell="H12" sqref="H12"/>
    </sheetView>
  </sheetViews>
  <sheetFormatPr baseColWidth="10" defaultColWidth="11" defaultRowHeight="16" x14ac:dyDescent="0.2"/>
  <sheetData>
    <row r="1" spans="1:9" x14ac:dyDescent="0.25">
      <c r="A1">
        <v>5300</v>
      </c>
      <c r="B1">
        <v>123</v>
      </c>
      <c r="C1">
        <v>1234</v>
      </c>
      <c r="D1">
        <v>123</v>
      </c>
      <c r="E1">
        <v>123</v>
      </c>
      <c r="F1">
        <v>36</v>
      </c>
      <c r="G1">
        <v>124</v>
      </c>
      <c r="H1">
        <v>36</v>
      </c>
      <c r="I1">
        <v>56</v>
      </c>
    </row>
    <row r="2" spans="1:9" x14ac:dyDescent="0.25">
      <c r="A2">
        <v>12500</v>
      </c>
      <c r="B2">
        <v>1230</v>
      </c>
      <c r="C2">
        <v>123</v>
      </c>
      <c r="D2">
        <v>23</v>
      </c>
      <c r="E2">
        <v>100</v>
      </c>
      <c r="F2">
        <v>3</v>
      </c>
      <c r="G2">
        <v>12</v>
      </c>
      <c r="H2">
        <v>3</v>
      </c>
      <c r="I2">
        <v>5</v>
      </c>
    </row>
    <row r="3" spans="1:9" x14ac:dyDescent="0.25">
      <c r="A3">
        <v>332</v>
      </c>
      <c r="B3">
        <v>12000</v>
      </c>
      <c r="C3">
        <v>12</v>
      </c>
    </row>
    <row r="4" spans="1:9" x14ac:dyDescent="0.25">
      <c r="A4">
        <v>1840</v>
      </c>
      <c r="B4">
        <v>54000</v>
      </c>
      <c r="C4">
        <v>234</v>
      </c>
    </row>
    <row r="5" spans="1:9" x14ac:dyDescent="0.25">
      <c r="A5">
        <v>555</v>
      </c>
      <c r="B5">
        <v>3300</v>
      </c>
      <c r="C5">
        <v>2345</v>
      </c>
    </row>
    <row r="6" spans="1:9" x14ac:dyDescent="0.25">
      <c r="A6">
        <v>824</v>
      </c>
      <c r="B6">
        <v>300</v>
      </c>
      <c r="C6">
        <v>23</v>
      </c>
    </row>
    <row r="7" spans="1:9" x14ac:dyDescent="0.25">
      <c r="A7">
        <v>1660</v>
      </c>
      <c r="B7">
        <v>33</v>
      </c>
      <c r="C7">
        <v>34567</v>
      </c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4" t="s">
        <v>0</v>
      </c>
      <c r="B10" s="14"/>
      <c r="C10" s="14"/>
      <c r="D10" s="14" t="s">
        <v>1</v>
      </c>
      <c r="E10" s="14"/>
      <c r="F10" s="14" t="s">
        <v>2</v>
      </c>
      <c r="G10" s="14"/>
      <c r="H10" s="14" t="s">
        <v>3</v>
      </c>
      <c r="I10" s="14"/>
    </row>
    <row r="11" spans="1:9" x14ac:dyDescent="0.25">
      <c r="D11" s="15" t="s">
        <v>4</v>
      </c>
      <c r="E11" s="16"/>
      <c r="F11" s="15" t="s">
        <v>5</v>
      </c>
      <c r="G11" s="16"/>
      <c r="H11" s="15" t="s">
        <v>6</v>
      </c>
      <c r="I11" s="16"/>
    </row>
  </sheetData>
  <mergeCells count="7">
    <mergeCell ref="A10:C10"/>
    <mergeCell ref="D10:E10"/>
    <mergeCell ref="F10:G10"/>
    <mergeCell ref="H10:I10"/>
    <mergeCell ref="D11:E11"/>
    <mergeCell ref="F11:G11"/>
    <mergeCell ref="H11:I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200" zoomScaleNormal="200" workbookViewId="0">
      <selection activeCell="A17" sqref="A17"/>
    </sheetView>
  </sheetViews>
  <sheetFormatPr baseColWidth="10" defaultColWidth="11" defaultRowHeight="16" x14ac:dyDescent="0.2"/>
  <sheetData>
    <row r="1" spans="1:8" x14ac:dyDescent="0.25">
      <c r="A1" t="s">
        <v>78</v>
      </c>
    </row>
    <row r="3" spans="1:8" x14ac:dyDescent="0.2">
      <c r="A3" t="s">
        <v>79</v>
      </c>
      <c r="C3" t="s">
        <v>14</v>
      </c>
      <c r="D3" t="s">
        <v>15</v>
      </c>
      <c r="E3" t="s">
        <v>16</v>
      </c>
      <c r="F3" t="s">
        <v>17</v>
      </c>
      <c r="G3" t="s">
        <v>50</v>
      </c>
      <c r="H3" t="s">
        <v>10</v>
      </c>
    </row>
    <row r="4" spans="1:8" x14ac:dyDescent="0.2">
      <c r="A4" t="s">
        <v>33</v>
      </c>
      <c r="C4">
        <v>5000</v>
      </c>
      <c r="D4">
        <v>9300</v>
      </c>
      <c r="E4">
        <v>5500</v>
      </c>
      <c r="F4">
        <v>9900</v>
      </c>
      <c r="G4">
        <v>10300</v>
      </c>
      <c r="H4" s="6"/>
    </row>
    <row r="5" spans="1:8" x14ac:dyDescent="0.2">
      <c r="A5" t="s">
        <v>12</v>
      </c>
      <c r="C5">
        <v>39000</v>
      </c>
      <c r="D5">
        <v>33000</v>
      </c>
      <c r="E5">
        <v>45000</v>
      </c>
      <c r="F5">
        <v>40000</v>
      </c>
      <c r="G5">
        <v>30000</v>
      </c>
      <c r="H5" s="6"/>
    </row>
    <row r="6" spans="1:8" x14ac:dyDescent="0.25">
      <c r="A6" t="s">
        <v>11</v>
      </c>
      <c r="C6">
        <v>8700</v>
      </c>
      <c r="D6">
        <v>10800</v>
      </c>
      <c r="E6">
        <v>6600</v>
      </c>
      <c r="F6">
        <v>4000</v>
      </c>
      <c r="G6">
        <v>8000</v>
      </c>
      <c r="H6" s="6"/>
    </row>
    <row r="7" spans="1:8" x14ac:dyDescent="0.2">
      <c r="A7" t="s">
        <v>10</v>
      </c>
      <c r="C7" s="6"/>
      <c r="D7" s="6"/>
      <c r="E7" s="6"/>
      <c r="F7" s="6"/>
      <c r="G7" s="6"/>
      <c r="H7" s="6"/>
    </row>
    <row r="9" spans="1:8" x14ac:dyDescent="0.2">
      <c r="A9" t="s">
        <v>80</v>
      </c>
      <c r="C9" t="s">
        <v>14</v>
      </c>
      <c r="D9" t="s">
        <v>15</v>
      </c>
      <c r="E9" t="s">
        <v>16</v>
      </c>
      <c r="F9" t="s">
        <v>17</v>
      </c>
      <c r="G9" t="s">
        <v>50</v>
      </c>
      <c r="H9" t="s">
        <v>10</v>
      </c>
    </row>
    <row r="10" spans="1:8" x14ac:dyDescent="0.2">
      <c r="A10" t="s">
        <v>33</v>
      </c>
      <c r="B10" s="5">
        <v>0.15</v>
      </c>
      <c r="C10" s="6"/>
      <c r="D10" s="6"/>
      <c r="E10" s="6"/>
      <c r="F10" s="6"/>
      <c r="G10" s="6"/>
      <c r="H10" s="6"/>
    </row>
    <row r="11" spans="1:8" x14ac:dyDescent="0.2">
      <c r="A11" t="s">
        <v>12</v>
      </c>
      <c r="B11" s="5">
        <v>7.0000000000000007E-2</v>
      </c>
      <c r="C11" s="6"/>
      <c r="D11" s="6"/>
      <c r="E11" s="6"/>
      <c r="F11" s="6"/>
      <c r="G11" s="6"/>
      <c r="H11" s="6"/>
    </row>
    <row r="12" spans="1:8" x14ac:dyDescent="0.25">
      <c r="A12" t="s">
        <v>11</v>
      </c>
      <c r="B12" s="5">
        <v>0.12</v>
      </c>
      <c r="C12" s="6"/>
      <c r="D12" s="6"/>
      <c r="E12" s="6"/>
      <c r="F12" s="6"/>
      <c r="G12" s="6"/>
      <c r="H12" s="6"/>
    </row>
    <row r="13" spans="1:8" x14ac:dyDescent="0.2">
      <c r="A13" t="s">
        <v>10</v>
      </c>
      <c r="C13" s="6"/>
      <c r="D13" s="6"/>
      <c r="E13" s="6"/>
      <c r="F13" s="6"/>
      <c r="G13" s="6"/>
      <c r="H13" s="6"/>
    </row>
    <row r="15" spans="1:8" x14ac:dyDescent="0.2">
      <c r="A15" t="s">
        <v>81</v>
      </c>
    </row>
    <row r="16" spans="1:8" x14ac:dyDescent="0.2">
      <c r="A16" t="s">
        <v>82</v>
      </c>
    </row>
  </sheetData>
  <pageMargins left="0.7" right="0.7" top="0.75" bottom="0.75" header="0.3" footer="0.3"/>
  <pageSetup paperSize="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200" zoomScaleNormal="200" workbookViewId="0">
      <selection activeCell="A16" sqref="A16"/>
    </sheetView>
  </sheetViews>
  <sheetFormatPr baseColWidth="10" defaultColWidth="11" defaultRowHeight="16" x14ac:dyDescent="0.2"/>
  <cols>
    <col min="1" max="1" width="18.5" bestFit="1" customWidth="1"/>
  </cols>
  <sheetData>
    <row r="1" spans="1:7" x14ac:dyDescent="0.25">
      <c r="A1" t="s">
        <v>83</v>
      </c>
    </row>
    <row r="3" spans="1:7" x14ac:dyDescent="0.2">
      <c r="B3" t="s">
        <v>14</v>
      </c>
      <c r="C3" t="s">
        <v>15</v>
      </c>
      <c r="D3" t="s">
        <v>16</v>
      </c>
      <c r="E3" t="s">
        <v>17</v>
      </c>
      <c r="F3" t="s">
        <v>50</v>
      </c>
      <c r="G3" t="s">
        <v>10</v>
      </c>
    </row>
    <row r="4" spans="1:7" x14ac:dyDescent="0.2">
      <c r="A4" t="s">
        <v>84</v>
      </c>
      <c r="B4">
        <v>3200</v>
      </c>
      <c r="C4">
        <v>4200</v>
      </c>
      <c r="D4">
        <v>6500</v>
      </c>
      <c r="E4">
        <v>8400</v>
      </c>
      <c r="F4">
        <v>1600</v>
      </c>
      <c r="G4" s="6"/>
    </row>
    <row r="5" spans="1:7" x14ac:dyDescent="0.25">
      <c r="A5" t="s">
        <v>85</v>
      </c>
      <c r="B5">
        <v>1300</v>
      </c>
      <c r="C5">
        <v>1500</v>
      </c>
      <c r="D5">
        <v>2100</v>
      </c>
      <c r="E5">
        <v>2200</v>
      </c>
      <c r="F5">
        <v>2200</v>
      </c>
      <c r="G5" s="6"/>
    </row>
    <row r="6" spans="1:7" x14ac:dyDescent="0.2">
      <c r="A6" t="s">
        <v>86</v>
      </c>
      <c r="B6">
        <v>820</v>
      </c>
      <c r="C6">
        <v>1000</v>
      </c>
      <c r="D6">
        <v>900</v>
      </c>
      <c r="E6">
        <v>300</v>
      </c>
      <c r="F6">
        <v>450</v>
      </c>
      <c r="G6" s="6"/>
    </row>
    <row r="7" spans="1:7" x14ac:dyDescent="0.25">
      <c r="A7" t="s">
        <v>87</v>
      </c>
      <c r="B7">
        <v>1800</v>
      </c>
      <c r="C7">
        <v>2500</v>
      </c>
      <c r="D7">
        <v>4300</v>
      </c>
      <c r="E7">
        <v>3100</v>
      </c>
      <c r="F7">
        <v>2000</v>
      </c>
      <c r="G7" s="6"/>
    </row>
    <row r="8" spans="1:7" x14ac:dyDescent="0.2">
      <c r="A8" t="s">
        <v>88</v>
      </c>
      <c r="B8">
        <v>2000</v>
      </c>
      <c r="C8">
        <v>1100</v>
      </c>
      <c r="D8">
        <v>1100</v>
      </c>
      <c r="E8">
        <v>1400</v>
      </c>
      <c r="F8">
        <v>1230</v>
      </c>
      <c r="G8" s="6"/>
    </row>
    <row r="9" spans="1:7" x14ac:dyDescent="0.25">
      <c r="A9" t="str">
        <f>G3</f>
        <v>Yhteensä</v>
      </c>
      <c r="B9" s="6"/>
      <c r="C9" s="6"/>
      <c r="D9" s="6"/>
      <c r="E9" s="6"/>
      <c r="F9" s="6"/>
      <c r="G9" s="6"/>
    </row>
    <row r="11" spans="1:7" x14ac:dyDescent="0.2">
      <c r="A11" t="s">
        <v>89</v>
      </c>
    </row>
    <row r="12" spans="1:7" x14ac:dyDescent="0.2">
      <c r="A12" t="s">
        <v>90</v>
      </c>
    </row>
    <row r="13" spans="1:7" x14ac:dyDescent="0.2">
      <c r="A13" t="s">
        <v>91</v>
      </c>
    </row>
    <row r="15" spans="1:7" x14ac:dyDescent="0.2">
      <c r="A15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200" zoomScaleNormal="200" workbookViewId="0">
      <selection activeCell="A21" sqref="A21"/>
    </sheetView>
  </sheetViews>
  <sheetFormatPr baseColWidth="10" defaultColWidth="11" defaultRowHeight="16" x14ac:dyDescent="0.2"/>
  <sheetData>
    <row r="1" spans="1:6" x14ac:dyDescent="0.25">
      <c r="A1" t="s">
        <v>93</v>
      </c>
    </row>
    <row r="3" spans="1:6" x14ac:dyDescent="0.2">
      <c r="B3" t="s">
        <v>14</v>
      </c>
      <c r="C3" t="s">
        <v>15</v>
      </c>
      <c r="D3" t="s">
        <v>16</v>
      </c>
      <c r="E3" t="s">
        <v>10</v>
      </c>
      <c r="F3" t="s">
        <v>97</v>
      </c>
    </row>
    <row r="4" spans="1:6" x14ac:dyDescent="0.25">
      <c r="A4" t="s">
        <v>94</v>
      </c>
      <c r="B4">
        <v>10100</v>
      </c>
      <c r="C4">
        <v>12300</v>
      </c>
      <c r="D4">
        <v>8500</v>
      </c>
      <c r="E4" s="6"/>
      <c r="F4" s="6"/>
    </row>
    <row r="5" spans="1:6" x14ac:dyDescent="0.25">
      <c r="A5" t="s">
        <v>95</v>
      </c>
      <c r="B5">
        <v>15000</v>
      </c>
      <c r="C5">
        <v>180000</v>
      </c>
      <c r="D5">
        <v>12000</v>
      </c>
      <c r="E5" s="6"/>
      <c r="F5" s="6"/>
    </row>
    <row r="6" spans="1:6" x14ac:dyDescent="0.25">
      <c r="A6" t="s">
        <v>14</v>
      </c>
      <c r="B6">
        <v>8500</v>
      </c>
      <c r="C6">
        <v>17400</v>
      </c>
      <c r="D6">
        <v>16580</v>
      </c>
      <c r="E6" s="6"/>
      <c r="F6" s="6"/>
    </row>
    <row r="7" spans="1:6" x14ac:dyDescent="0.25">
      <c r="A7" t="s">
        <v>96</v>
      </c>
      <c r="B7">
        <v>13500</v>
      </c>
      <c r="C7">
        <v>15540</v>
      </c>
      <c r="D7">
        <v>19900</v>
      </c>
      <c r="E7" s="6"/>
      <c r="F7" s="6"/>
    </row>
    <row r="8" spans="1:6" x14ac:dyDescent="0.2">
      <c r="A8" t="s">
        <v>10</v>
      </c>
      <c r="B8" s="6"/>
      <c r="C8" s="6"/>
      <c r="D8" s="6"/>
      <c r="E8" s="6"/>
    </row>
    <row r="9" spans="1:6" x14ac:dyDescent="0.25">
      <c r="A9" t="s">
        <v>97</v>
      </c>
      <c r="B9" s="6"/>
      <c r="C9" s="6"/>
      <c r="D9" s="6"/>
    </row>
    <row r="11" spans="1:6" x14ac:dyDescent="0.2">
      <c r="A11" t="s">
        <v>98</v>
      </c>
    </row>
    <row r="12" spans="1:6" x14ac:dyDescent="0.2">
      <c r="A12" t="s">
        <v>99</v>
      </c>
    </row>
    <row r="13" spans="1:6" x14ac:dyDescent="0.2">
      <c r="A13" t="s">
        <v>100</v>
      </c>
    </row>
    <row r="14" spans="1:6" x14ac:dyDescent="0.2">
      <c r="A14" t="s">
        <v>102</v>
      </c>
    </row>
    <row r="15" spans="1:6" x14ac:dyDescent="0.25">
      <c r="A15" t="s">
        <v>101</v>
      </c>
    </row>
    <row r="16" spans="1:6" x14ac:dyDescent="0.2">
      <c r="A16" t="s">
        <v>103</v>
      </c>
    </row>
    <row r="17" spans="1:1" x14ac:dyDescent="0.2">
      <c r="A17" t="s">
        <v>104</v>
      </c>
    </row>
    <row r="18" spans="1:1" x14ac:dyDescent="0.2">
      <c r="A18" t="s">
        <v>105</v>
      </c>
    </row>
    <row r="19" spans="1:1" x14ac:dyDescent="0.2">
      <c r="A19" t="s">
        <v>106</v>
      </c>
    </row>
    <row r="20" spans="1:1" x14ac:dyDescent="0.2">
      <c r="A20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178" zoomScaleNormal="178" workbookViewId="0">
      <selection activeCell="B2" sqref="B2"/>
    </sheetView>
  </sheetViews>
  <sheetFormatPr baseColWidth="10" defaultColWidth="8.83203125" defaultRowHeight="16" x14ac:dyDescent="0.2"/>
  <cols>
    <col min="3" max="3" width="17.33203125" bestFit="1" customWidth="1"/>
  </cols>
  <sheetData>
    <row r="1" spans="1:3" x14ac:dyDescent="0.2">
      <c r="A1" t="s">
        <v>125</v>
      </c>
      <c r="B1">
        <v>60</v>
      </c>
      <c r="C1" t="s">
        <v>108</v>
      </c>
    </row>
    <row r="2" spans="1:3" x14ac:dyDescent="0.25">
      <c r="A2" t="s">
        <v>109</v>
      </c>
      <c r="B2">
        <v>91</v>
      </c>
    </row>
    <row r="3" spans="1:3" x14ac:dyDescent="0.25">
      <c r="A3" t="s">
        <v>110</v>
      </c>
      <c r="B3">
        <v>79</v>
      </c>
    </row>
    <row r="4" spans="1:3" x14ac:dyDescent="0.25">
      <c r="A4" t="s">
        <v>111</v>
      </c>
      <c r="B4">
        <v>53</v>
      </c>
    </row>
    <row r="5" spans="1:3" x14ac:dyDescent="0.25">
      <c r="A5" t="s">
        <v>112</v>
      </c>
      <c r="B5">
        <v>882</v>
      </c>
    </row>
    <row r="6" spans="1:3" x14ac:dyDescent="0.25">
      <c r="A6" t="s">
        <v>113</v>
      </c>
      <c r="B6">
        <v>91</v>
      </c>
    </row>
    <row r="7" spans="1:3" x14ac:dyDescent="0.25">
      <c r="A7" t="s">
        <v>114</v>
      </c>
      <c r="B7">
        <v>27</v>
      </c>
    </row>
    <row r="8" spans="1:3" x14ac:dyDescent="0.25">
      <c r="A8" t="s">
        <v>115</v>
      </c>
      <c r="B8">
        <v>77</v>
      </c>
    </row>
    <row r="9" spans="1:3" x14ac:dyDescent="0.25">
      <c r="A9" t="s">
        <v>116</v>
      </c>
      <c r="B9">
        <v>90</v>
      </c>
    </row>
    <row r="10" spans="1:3" x14ac:dyDescent="0.25">
      <c r="A10" t="s">
        <v>117</v>
      </c>
      <c r="B10">
        <v>88</v>
      </c>
    </row>
    <row r="11" spans="1:3" x14ac:dyDescent="0.25">
      <c r="A11" t="s">
        <v>118</v>
      </c>
      <c r="B11">
        <v>41</v>
      </c>
    </row>
    <row r="12" spans="1:3" x14ac:dyDescent="0.25">
      <c r="A12" t="s">
        <v>119</v>
      </c>
      <c r="B12">
        <v>41</v>
      </c>
    </row>
    <row r="13" spans="1:3" x14ac:dyDescent="0.2">
      <c r="A13" t="s">
        <v>120</v>
      </c>
      <c r="B13">
        <v>61</v>
      </c>
    </row>
    <row r="14" spans="1:3" x14ac:dyDescent="0.2">
      <c r="A14" t="s">
        <v>121</v>
      </c>
      <c r="B14">
        <v>56</v>
      </c>
    </row>
    <row r="15" spans="1:3" x14ac:dyDescent="0.25">
      <c r="A15" t="s">
        <v>122</v>
      </c>
      <c r="B15">
        <v>82</v>
      </c>
    </row>
    <row r="16" spans="1:3" x14ac:dyDescent="0.25">
      <c r="A16" t="s">
        <v>123</v>
      </c>
      <c r="B16">
        <v>64</v>
      </c>
    </row>
    <row r="17" spans="1:2" x14ac:dyDescent="0.25">
      <c r="A17" t="s">
        <v>124</v>
      </c>
      <c r="B17">
        <v>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90" zoomScaleNormal="190" workbookViewId="0">
      <selection activeCell="B2" sqref="B2"/>
    </sheetView>
  </sheetViews>
  <sheetFormatPr baseColWidth="10" defaultColWidth="8.83203125" defaultRowHeight="16" x14ac:dyDescent="0.2"/>
  <cols>
    <col min="4" max="4" width="10" bestFit="1" customWidth="1"/>
  </cols>
  <sheetData>
    <row r="1" spans="1:5" x14ac:dyDescent="0.2">
      <c r="A1" t="s">
        <v>125</v>
      </c>
      <c r="B1" t="s">
        <v>157</v>
      </c>
      <c r="C1" t="s">
        <v>126</v>
      </c>
      <c r="D1" t="s">
        <v>133</v>
      </c>
      <c r="E1" t="s">
        <v>127</v>
      </c>
    </row>
    <row r="2" spans="1:5" x14ac:dyDescent="0.2">
      <c r="A2" t="s">
        <v>109</v>
      </c>
      <c r="B2">
        <v>91</v>
      </c>
      <c r="D2" t="s">
        <v>128</v>
      </c>
      <c r="E2">
        <v>90</v>
      </c>
    </row>
    <row r="3" spans="1:5" x14ac:dyDescent="0.2">
      <c r="A3" t="s">
        <v>110</v>
      </c>
      <c r="B3">
        <v>79</v>
      </c>
      <c r="D3" t="s">
        <v>129</v>
      </c>
      <c r="E3">
        <v>78</v>
      </c>
    </row>
    <row r="4" spans="1:5" x14ac:dyDescent="0.2">
      <c r="A4" t="s">
        <v>111</v>
      </c>
      <c r="B4">
        <v>53</v>
      </c>
      <c r="D4" t="s">
        <v>130</v>
      </c>
      <c r="E4">
        <v>70</v>
      </c>
    </row>
    <row r="5" spans="1:5" x14ac:dyDescent="0.2">
      <c r="A5" t="s">
        <v>112</v>
      </c>
      <c r="B5">
        <v>882</v>
      </c>
      <c r="D5" t="s">
        <v>131</v>
      </c>
      <c r="E5">
        <v>60</v>
      </c>
    </row>
    <row r="6" spans="1:5" x14ac:dyDescent="0.2">
      <c r="A6" t="s">
        <v>113</v>
      </c>
      <c r="B6">
        <v>91</v>
      </c>
      <c r="D6" t="s">
        <v>132</v>
      </c>
      <c r="E6">
        <v>0</v>
      </c>
    </row>
    <row r="7" spans="1:5" x14ac:dyDescent="0.25">
      <c r="A7" t="s">
        <v>114</v>
      </c>
      <c r="B7">
        <v>27</v>
      </c>
    </row>
    <row r="8" spans="1:5" x14ac:dyDescent="0.25">
      <c r="A8" t="s">
        <v>115</v>
      </c>
      <c r="B8">
        <v>77</v>
      </c>
    </row>
    <row r="9" spans="1:5" x14ac:dyDescent="0.25">
      <c r="A9" t="s">
        <v>116</v>
      </c>
      <c r="B9">
        <v>90</v>
      </c>
    </row>
    <row r="10" spans="1:5" x14ac:dyDescent="0.25">
      <c r="A10" t="s">
        <v>117</v>
      </c>
      <c r="B10">
        <v>88</v>
      </c>
    </row>
    <row r="11" spans="1:5" x14ac:dyDescent="0.25">
      <c r="A11" t="s">
        <v>118</v>
      </c>
      <c r="B11">
        <v>41</v>
      </c>
    </row>
    <row r="12" spans="1:5" x14ac:dyDescent="0.25">
      <c r="A12" t="s">
        <v>119</v>
      </c>
      <c r="B12">
        <v>41</v>
      </c>
    </row>
    <row r="13" spans="1:5" x14ac:dyDescent="0.2">
      <c r="A13" t="s">
        <v>120</v>
      </c>
      <c r="B13">
        <v>61</v>
      </c>
    </row>
    <row r="14" spans="1:5" x14ac:dyDescent="0.2">
      <c r="A14" t="s">
        <v>121</v>
      </c>
      <c r="B14">
        <v>56</v>
      </c>
    </row>
    <row r="15" spans="1:5" x14ac:dyDescent="0.25">
      <c r="A15" t="s">
        <v>122</v>
      </c>
      <c r="B15">
        <v>82</v>
      </c>
    </row>
    <row r="16" spans="1:5" x14ac:dyDescent="0.25">
      <c r="A16" t="s">
        <v>123</v>
      </c>
      <c r="B16">
        <v>64</v>
      </c>
    </row>
    <row r="17" spans="1:2" x14ac:dyDescent="0.2">
      <c r="A17" t="s">
        <v>124</v>
      </c>
      <c r="B17">
        <v>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200" zoomScaleNormal="200" workbookViewId="0">
      <selection activeCell="B3" sqref="B3"/>
    </sheetView>
  </sheetViews>
  <sheetFormatPr baseColWidth="10" defaultColWidth="11" defaultRowHeight="16" x14ac:dyDescent="0.2"/>
  <cols>
    <col min="1" max="1" width="2.83203125" style="2" bestFit="1" customWidth="1"/>
    <col min="2" max="2" width="31.1640625" bestFit="1" customWidth="1"/>
  </cols>
  <sheetData>
    <row r="1" spans="1:2" x14ac:dyDescent="0.2">
      <c r="A1" s="2">
        <v>1</v>
      </c>
      <c r="B1" t="s">
        <v>155</v>
      </c>
    </row>
    <row r="2" spans="1:2" x14ac:dyDescent="0.25">
      <c r="A2" s="2">
        <v>2</v>
      </c>
      <c r="B2" t="s">
        <v>156</v>
      </c>
    </row>
    <row r="3" spans="1:2" x14ac:dyDescent="0.25">
      <c r="A3" s="2">
        <v>3</v>
      </c>
    </row>
    <row r="4" spans="1:2" x14ac:dyDescent="0.25">
      <c r="A4" s="2">
        <v>4</v>
      </c>
    </row>
    <row r="5" spans="1:2" x14ac:dyDescent="0.25">
      <c r="A5" s="2">
        <v>5</v>
      </c>
    </row>
    <row r="6" spans="1:2" x14ac:dyDescent="0.25">
      <c r="A6" s="2">
        <v>6</v>
      </c>
    </row>
    <row r="7" spans="1:2" x14ac:dyDescent="0.25">
      <c r="A7" s="2">
        <v>7</v>
      </c>
    </row>
    <row r="8" spans="1:2" x14ac:dyDescent="0.25">
      <c r="A8" s="2">
        <v>8</v>
      </c>
    </row>
    <row r="9" spans="1:2" x14ac:dyDescent="0.25">
      <c r="A9" s="2">
        <v>9</v>
      </c>
    </row>
    <row r="10" spans="1:2" x14ac:dyDescent="0.25">
      <c r="A10" s="2" t="s">
        <v>134</v>
      </c>
    </row>
    <row r="11" spans="1:2" x14ac:dyDescent="0.25">
      <c r="A11" s="2" t="s">
        <v>135</v>
      </c>
    </row>
    <row r="12" spans="1:2" x14ac:dyDescent="0.25">
      <c r="A12" s="2" t="s">
        <v>136</v>
      </c>
    </row>
    <row r="13" spans="1:2" x14ac:dyDescent="0.25">
      <c r="A13" s="2" t="s">
        <v>137</v>
      </c>
    </row>
    <row r="14" spans="1:2" x14ac:dyDescent="0.25">
      <c r="A14" s="2" t="s">
        <v>138</v>
      </c>
    </row>
    <row r="15" spans="1:2" x14ac:dyDescent="0.25">
      <c r="A15" s="2" t="s">
        <v>139</v>
      </c>
    </row>
    <row r="16" spans="1:2" x14ac:dyDescent="0.2">
      <c r="A16" s="2" t="s">
        <v>140</v>
      </c>
    </row>
    <row r="17" spans="1:1" x14ac:dyDescent="0.2">
      <c r="A17" s="2" t="s">
        <v>141</v>
      </c>
    </row>
    <row r="18" spans="1:1" x14ac:dyDescent="0.2">
      <c r="A18" s="2" t="s">
        <v>142</v>
      </c>
    </row>
    <row r="19" spans="1:1" x14ac:dyDescent="0.2">
      <c r="A19" s="2" t="s">
        <v>143</v>
      </c>
    </row>
    <row r="20" spans="1:1" x14ac:dyDescent="0.2">
      <c r="A20" s="2" t="s">
        <v>144</v>
      </c>
    </row>
    <row r="21" spans="1:1" x14ac:dyDescent="0.2">
      <c r="A21" s="2" t="s">
        <v>145</v>
      </c>
    </row>
    <row r="22" spans="1:1" x14ac:dyDescent="0.2">
      <c r="A22" s="2" t="s">
        <v>146</v>
      </c>
    </row>
    <row r="23" spans="1:1" x14ac:dyDescent="0.2">
      <c r="A23" s="2" t="s">
        <v>147</v>
      </c>
    </row>
    <row r="24" spans="1:1" x14ac:dyDescent="0.2">
      <c r="A24" s="2" t="s">
        <v>148</v>
      </c>
    </row>
    <row r="25" spans="1:1" x14ac:dyDescent="0.2">
      <c r="A25" s="2" t="s">
        <v>149</v>
      </c>
    </row>
    <row r="26" spans="1:1" x14ac:dyDescent="0.2">
      <c r="A26" s="2" t="s">
        <v>150</v>
      </c>
    </row>
    <row r="27" spans="1:1" x14ac:dyDescent="0.2">
      <c r="A27" s="2" t="s">
        <v>151</v>
      </c>
    </row>
    <row r="28" spans="1:1" x14ac:dyDescent="0.2">
      <c r="A28" s="2" t="s">
        <v>152</v>
      </c>
    </row>
    <row r="29" spans="1:1" x14ac:dyDescent="0.2">
      <c r="A29" s="2" t="s">
        <v>153</v>
      </c>
    </row>
    <row r="30" spans="1:1" x14ac:dyDescent="0.2">
      <c r="A30" s="2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200" zoomScaleNormal="200" workbookViewId="0">
      <selection activeCell="A9" sqref="A9"/>
    </sheetView>
  </sheetViews>
  <sheetFormatPr baseColWidth="10" defaultColWidth="11" defaultRowHeight="16" x14ac:dyDescent="0.2"/>
  <sheetData>
    <row r="1" spans="1:4" x14ac:dyDescent="0.25">
      <c r="A1" t="s">
        <v>7</v>
      </c>
    </row>
    <row r="3" spans="1:4" x14ac:dyDescent="0.2">
      <c r="B3" t="s">
        <v>8</v>
      </c>
      <c r="C3" t="s">
        <v>9</v>
      </c>
      <c r="D3" t="s">
        <v>10</v>
      </c>
    </row>
    <row r="4" spans="1:4" x14ac:dyDescent="0.25">
      <c r="A4" t="s">
        <v>11</v>
      </c>
      <c r="B4">
        <v>350</v>
      </c>
      <c r="C4">
        <v>765</v>
      </c>
      <c r="D4" s="3"/>
    </row>
    <row r="5" spans="1:4" x14ac:dyDescent="0.2">
      <c r="A5" t="s">
        <v>12</v>
      </c>
      <c r="B5">
        <v>225</v>
      </c>
      <c r="C5">
        <v>998</v>
      </c>
      <c r="D5" s="3"/>
    </row>
    <row r="6" spans="1:4" x14ac:dyDescent="0.2">
      <c r="A6" t="s">
        <v>10</v>
      </c>
      <c r="B6" s="3"/>
      <c r="C6" s="3"/>
      <c r="D6" s="3"/>
    </row>
    <row r="8" spans="1:4" x14ac:dyDescent="0.25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200" zoomScaleNormal="200" workbookViewId="0">
      <selection activeCell="A9" sqref="A9"/>
    </sheetView>
  </sheetViews>
  <sheetFormatPr baseColWidth="10" defaultColWidth="11" defaultRowHeight="16" x14ac:dyDescent="0.2"/>
  <sheetData>
    <row r="1" spans="1:6" x14ac:dyDescent="0.2">
      <c r="B1" t="s">
        <v>14</v>
      </c>
      <c r="C1" t="s">
        <v>15</v>
      </c>
      <c r="D1" t="s">
        <v>16</v>
      </c>
      <c r="E1" t="s">
        <v>17</v>
      </c>
      <c r="F1" t="s">
        <v>10</v>
      </c>
    </row>
    <row r="2" spans="1:6" x14ac:dyDescent="0.25">
      <c r="A2" t="s">
        <v>18</v>
      </c>
      <c r="B2">
        <v>35000</v>
      </c>
      <c r="C2">
        <v>38000</v>
      </c>
      <c r="D2">
        <v>53000</v>
      </c>
      <c r="E2">
        <v>22000</v>
      </c>
      <c r="F2" s="3"/>
    </row>
    <row r="3" spans="1:6" x14ac:dyDescent="0.25">
      <c r="A3" t="s">
        <v>19</v>
      </c>
      <c r="B3">
        <v>47000</v>
      </c>
      <c r="C3">
        <v>58000</v>
      </c>
      <c r="D3">
        <v>33000</v>
      </c>
      <c r="E3">
        <v>37500</v>
      </c>
      <c r="F3" s="3"/>
    </row>
    <row r="4" spans="1:6" x14ac:dyDescent="0.25">
      <c r="A4" t="s">
        <v>20</v>
      </c>
      <c r="B4">
        <v>22000</v>
      </c>
      <c r="C4">
        <v>28000</v>
      </c>
      <c r="D4">
        <v>35000</v>
      </c>
      <c r="E4">
        <v>41000</v>
      </c>
      <c r="F4" s="3"/>
    </row>
    <row r="5" spans="1:6" x14ac:dyDescent="0.25">
      <c r="A5" t="s">
        <v>21</v>
      </c>
      <c r="B5">
        <v>63000</v>
      </c>
      <c r="C5">
        <v>59000</v>
      </c>
      <c r="D5">
        <v>55000</v>
      </c>
      <c r="E5">
        <v>52500</v>
      </c>
      <c r="F5" s="3"/>
    </row>
    <row r="6" spans="1:6" x14ac:dyDescent="0.2">
      <c r="A6" t="s">
        <v>10</v>
      </c>
      <c r="B6" s="3"/>
      <c r="C6" s="3"/>
      <c r="D6" s="3"/>
      <c r="E6" s="3"/>
      <c r="F6" s="3"/>
    </row>
    <row r="8" spans="1:6" x14ac:dyDescent="0.25">
      <c r="A8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200" zoomScaleNormal="200" workbookViewId="0">
      <selection activeCell="E3" sqref="E3"/>
    </sheetView>
  </sheetViews>
  <sheetFormatPr baseColWidth="10" defaultColWidth="11" defaultRowHeight="16" x14ac:dyDescent="0.2"/>
  <sheetData>
    <row r="1" spans="1:10" x14ac:dyDescent="0.25">
      <c r="A1" t="s">
        <v>22</v>
      </c>
      <c r="B1" t="s">
        <v>23</v>
      </c>
      <c r="C1" s="4">
        <v>43717</v>
      </c>
      <c r="D1">
        <v>1</v>
      </c>
      <c r="E1">
        <v>1</v>
      </c>
      <c r="F1" t="s">
        <v>24</v>
      </c>
      <c r="G1" t="s">
        <v>25</v>
      </c>
      <c r="H1" t="s">
        <v>26</v>
      </c>
      <c r="I1" t="s">
        <v>14</v>
      </c>
      <c r="J1" t="s">
        <v>27</v>
      </c>
    </row>
    <row r="2" spans="1:10" x14ac:dyDescent="0.25">
      <c r="E2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200" zoomScaleNormal="200" workbookViewId="0">
      <selection activeCell="A11" sqref="A11"/>
    </sheetView>
  </sheetViews>
  <sheetFormatPr baseColWidth="10" defaultColWidth="11" defaultRowHeight="16" x14ac:dyDescent="0.2"/>
  <sheetData>
    <row r="1" spans="1:5" x14ac:dyDescent="0.2">
      <c r="A1" t="s">
        <v>28</v>
      </c>
      <c r="B1" t="s">
        <v>29</v>
      </c>
      <c r="C1" t="s">
        <v>30</v>
      </c>
      <c r="D1" t="s">
        <v>31</v>
      </c>
      <c r="E1" t="s">
        <v>32</v>
      </c>
    </row>
    <row r="2" spans="1:5" x14ac:dyDescent="0.25">
      <c r="A2">
        <v>121</v>
      </c>
      <c r="B2" t="s">
        <v>11</v>
      </c>
      <c r="C2">
        <v>2650</v>
      </c>
      <c r="D2">
        <v>15</v>
      </c>
      <c r="E2" s="3"/>
    </row>
    <row r="3" spans="1:5" x14ac:dyDescent="0.2">
      <c r="A3">
        <v>122</v>
      </c>
      <c r="B3" t="s">
        <v>12</v>
      </c>
      <c r="C3">
        <v>5540</v>
      </c>
      <c r="D3">
        <v>45</v>
      </c>
      <c r="E3" s="3"/>
    </row>
    <row r="4" spans="1:5" x14ac:dyDescent="0.2">
      <c r="A4" s="3"/>
      <c r="B4" t="s">
        <v>33</v>
      </c>
      <c r="C4">
        <v>3320</v>
      </c>
      <c r="D4">
        <v>32</v>
      </c>
      <c r="E4" s="3"/>
    </row>
    <row r="5" spans="1:5" x14ac:dyDescent="0.25">
      <c r="A5" s="3"/>
      <c r="B5" t="s">
        <v>34</v>
      </c>
      <c r="C5">
        <v>4090</v>
      </c>
      <c r="D5">
        <v>56</v>
      </c>
      <c r="E5" s="3"/>
    </row>
    <row r="6" spans="1:5" x14ac:dyDescent="0.2">
      <c r="A6" s="3"/>
      <c r="B6" t="s">
        <v>35</v>
      </c>
      <c r="C6">
        <v>199</v>
      </c>
      <c r="D6">
        <v>199</v>
      </c>
      <c r="E6" s="3"/>
    </row>
    <row r="7" spans="1:5" x14ac:dyDescent="0.2">
      <c r="A7" t="s">
        <v>10</v>
      </c>
    </row>
    <row r="9" spans="1:5" x14ac:dyDescent="0.2">
      <c r="A9" t="s">
        <v>36</v>
      </c>
    </row>
    <row r="10" spans="1:5" x14ac:dyDescent="0.2">
      <c r="A10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200" zoomScaleNormal="200" workbookViewId="0">
      <selection activeCell="A15" sqref="A15"/>
    </sheetView>
  </sheetViews>
  <sheetFormatPr baseColWidth="10" defaultColWidth="11" defaultRowHeight="16" x14ac:dyDescent="0.2"/>
  <sheetData>
    <row r="1" spans="1:4" x14ac:dyDescent="0.25">
      <c r="A1" t="s">
        <v>38</v>
      </c>
    </row>
    <row r="3" spans="1:4" x14ac:dyDescent="0.25">
      <c r="A3" t="s">
        <v>39</v>
      </c>
      <c r="B3" s="5">
        <v>0.15</v>
      </c>
    </row>
    <row r="5" spans="1:4" x14ac:dyDescent="0.25">
      <c r="B5" t="s">
        <v>40</v>
      </c>
      <c r="C5" t="s">
        <v>41</v>
      </c>
      <c r="D5" t="s">
        <v>42</v>
      </c>
    </row>
    <row r="6" spans="1:4" x14ac:dyDescent="0.25">
      <c r="A6" s="7" t="str">
        <f>Kertolasku!B2</f>
        <v>Vekotin</v>
      </c>
      <c r="B6" s="7">
        <f>Kertolasku!C2</f>
        <v>2650</v>
      </c>
      <c r="C6" s="6"/>
      <c r="D6" s="6"/>
    </row>
    <row r="7" spans="1:4" x14ac:dyDescent="0.25">
      <c r="A7" s="7" t="str">
        <f>Kertolasku!B3</f>
        <v>Sälä</v>
      </c>
      <c r="B7" s="7">
        <f>Kertolasku!C3</f>
        <v>5540</v>
      </c>
      <c r="C7" s="6"/>
      <c r="D7" s="6"/>
    </row>
    <row r="8" spans="1:4" x14ac:dyDescent="0.25">
      <c r="A8" s="7" t="str">
        <f>Kertolasku!B4</f>
        <v>Krääsä</v>
      </c>
      <c r="B8" s="7">
        <f>Kertolasku!C4</f>
        <v>3320</v>
      </c>
      <c r="C8" s="6"/>
      <c r="D8" s="6"/>
    </row>
    <row r="9" spans="1:4" x14ac:dyDescent="0.25">
      <c r="A9" s="7" t="str">
        <f>Kertolasku!B5</f>
        <v>Turhuus</v>
      </c>
      <c r="B9" s="7">
        <f>Kertolasku!C5</f>
        <v>4090</v>
      </c>
      <c r="C9" s="6"/>
      <c r="D9" s="6"/>
    </row>
    <row r="10" spans="1:4" x14ac:dyDescent="0.25">
      <c r="A10" s="7" t="str">
        <f>Kertolasku!B6</f>
        <v>Täytin</v>
      </c>
      <c r="B10" s="7">
        <f>Kertolasku!C6</f>
        <v>199</v>
      </c>
      <c r="C10" s="6"/>
      <c r="D10" s="6"/>
    </row>
    <row r="11" spans="1:4" x14ac:dyDescent="0.2">
      <c r="A11" t="s">
        <v>10</v>
      </c>
      <c r="D11" s="6"/>
    </row>
    <row r="13" spans="1:4" x14ac:dyDescent="0.25">
      <c r="A13" t="s">
        <v>43</v>
      </c>
    </row>
    <row r="14" spans="1:4" x14ac:dyDescent="0.25">
      <c r="A14" t="s">
        <v>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200" zoomScaleNormal="200" workbookViewId="0">
      <selection activeCell="C11" sqref="C11"/>
    </sheetView>
  </sheetViews>
  <sheetFormatPr baseColWidth="10" defaultColWidth="11" defaultRowHeight="16" x14ac:dyDescent="0.2"/>
  <sheetData>
    <row r="1" spans="1:4" x14ac:dyDescent="0.2">
      <c r="A1" t="s">
        <v>45</v>
      </c>
    </row>
    <row r="3" spans="1:4" x14ac:dyDescent="0.25">
      <c r="B3" t="s">
        <v>8</v>
      </c>
      <c r="C3" t="s">
        <v>9</v>
      </c>
      <c r="D3" s="7" t="s">
        <v>46</v>
      </c>
    </row>
    <row r="4" spans="1:4" x14ac:dyDescent="0.25">
      <c r="A4" t="s">
        <v>11</v>
      </c>
      <c r="D4" s="7">
        <v>1480</v>
      </c>
    </row>
    <row r="5" spans="1:4" x14ac:dyDescent="0.2">
      <c r="A5" t="s">
        <v>12</v>
      </c>
      <c r="D5" s="7">
        <v>555</v>
      </c>
    </row>
    <row r="6" spans="1:4" x14ac:dyDescent="0.2">
      <c r="A6" s="7" t="s">
        <v>33</v>
      </c>
      <c r="B6" s="7">
        <v>676</v>
      </c>
      <c r="C6" s="7">
        <v>1879</v>
      </c>
      <c r="D6" s="7">
        <v>8830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200" zoomScaleNormal="200" workbookViewId="0">
      <selection activeCell="H22" sqref="H22"/>
    </sheetView>
  </sheetViews>
  <sheetFormatPr baseColWidth="10" defaultColWidth="11" defaultRowHeight="16" x14ac:dyDescent="0.2"/>
  <cols>
    <col min="1" max="1" width="17.5" customWidth="1"/>
    <col min="2" max="7" width="11" bestFit="1" customWidth="1"/>
    <col min="8" max="8" width="11.33203125" bestFit="1" customWidth="1"/>
  </cols>
  <sheetData>
    <row r="1" spans="1:8" x14ac:dyDescent="0.2">
      <c r="A1" t="s">
        <v>47</v>
      </c>
    </row>
    <row r="2" spans="1:8" x14ac:dyDescent="0.2">
      <c r="A2" t="s">
        <v>48</v>
      </c>
    </row>
    <row r="4" spans="1:8" x14ac:dyDescent="0.2">
      <c r="A4" s="8" t="s">
        <v>49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50</v>
      </c>
      <c r="G4" s="2" t="s">
        <v>51</v>
      </c>
      <c r="H4" s="2" t="s">
        <v>10</v>
      </c>
    </row>
    <row r="5" spans="1:8" x14ac:dyDescent="0.2">
      <c r="A5" t="s">
        <v>52</v>
      </c>
      <c r="B5" s="11">
        <v>1500</v>
      </c>
      <c r="C5" s="11">
        <v>1500</v>
      </c>
      <c r="D5" s="11">
        <v>1500</v>
      </c>
      <c r="E5" s="11">
        <v>1500</v>
      </c>
      <c r="F5" s="11">
        <v>1500</v>
      </c>
      <c r="G5" s="11">
        <v>1500</v>
      </c>
      <c r="H5" s="11">
        <f>SUM(B5:G5)</f>
        <v>9000</v>
      </c>
    </row>
    <row r="6" spans="1:8" x14ac:dyDescent="0.2">
      <c r="A6" t="s">
        <v>53</v>
      </c>
      <c r="B6" s="11">
        <v>20</v>
      </c>
      <c r="C6" s="11">
        <v>20</v>
      </c>
      <c r="D6" s="11">
        <v>20</v>
      </c>
      <c r="E6" s="11">
        <v>20</v>
      </c>
      <c r="F6" s="11">
        <v>20</v>
      </c>
      <c r="G6" s="11">
        <v>20</v>
      </c>
      <c r="H6" s="11">
        <f>SUM(B6:G6)</f>
        <v>120</v>
      </c>
    </row>
    <row r="7" spans="1:8" ht="17" thickBot="1" x14ac:dyDescent="0.25">
      <c r="A7" s="9" t="s">
        <v>54</v>
      </c>
      <c r="B7" s="12">
        <v>100</v>
      </c>
      <c r="C7" s="12">
        <v>200</v>
      </c>
      <c r="D7" s="12">
        <v>300</v>
      </c>
      <c r="E7" s="12">
        <v>400</v>
      </c>
      <c r="F7" s="12">
        <v>500</v>
      </c>
      <c r="G7" s="12">
        <v>600</v>
      </c>
      <c r="H7" s="12">
        <f>SUM(B7:G7)</f>
        <v>2100</v>
      </c>
    </row>
    <row r="8" spans="1:8" ht="17" thickTop="1" x14ac:dyDescent="0.2">
      <c r="A8" s="10" t="s">
        <v>10</v>
      </c>
      <c r="B8" s="13">
        <f t="shared" ref="B8:G8" si="0">SUM(B5:B7)</f>
        <v>1620</v>
      </c>
      <c r="C8" s="13">
        <f t="shared" si="0"/>
        <v>1720</v>
      </c>
      <c r="D8" s="13">
        <f t="shared" si="0"/>
        <v>1820</v>
      </c>
      <c r="E8" s="13">
        <f t="shared" si="0"/>
        <v>1920</v>
      </c>
      <c r="F8" s="13">
        <f t="shared" si="0"/>
        <v>2020</v>
      </c>
      <c r="G8" s="13">
        <f t="shared" si="0"/>
        <v>2120</v>
      </c>
      <c r="H8" s="13">
        <f>SUM(B8:G8)</f>
        <v>11220</v>
      </c>
    </row>
    <row r="9" spans="1:8" x14ac:dyDescent="0.2">
      <c r="B9" s="11"/>
      <c r="C9" s="11"/>
      <c r="D9" s="11"/>
      <c r="E9" s="11"/>
      <c r="F9" s="11"/>
      <c r="G9" s="11"/>
      <c r="H9" s="11"/>
    </row>
    <row r="10" spans="1:8" x14ac:dyDescent="0.2">
      <c r="A10" s="8" t="s">
        <v>55</v>
      </c>
      <c r="B10" s="11"/>
      <c r="C10" s="11"/>
      <c r="D10" s="11"/>
      <c r="E10" s="11"/>
      <c r="F10" s="11"/>
      <c r="G10" s="11"/>
      <c r="H10" s="11"/>
    </row>
    <row r="11" spans="1:8" x14ac:dyDescent="0.2">
      <c r="A11" t="s">
        <v>56</v>
      </c>
      <c r="B11" s="11">
        <v>650</v>
      </c>
      <c r="C11" s="11">
        <v>650</v>
      </c>
      <c r="D11" s="11">
        <v>650</v>
      </c>
      <c r="E11" s="11">
        <v>650</v>
      </c>
      <c r="F11" s="11">
        <v>650</v>
      </c>
      <c r="G11" s="11">
        <v>650</v>
      </c>
      <c r="H11" s="11">
        <f t="shared" ref="H11:H20" si="1">SUM(B11:G11)</f>
        <v>3900</v>
      </c>
    </row>
    <row r="12" spans="1:8" x14ac:dyDescent="0.2">
      <c r="A12" t="s">
        <v>57</v>
      </c>
      <c r="B12" s="11">
        <v>350</v>
      </c>
      <c r="C12" s="11">
        <v>350</v>
      </c>
      <c r="D12" s="11">
        <v>350</v>
      </c>
      <c r="E12" s="11">
        <v>350</v>
      </c>
      <c r="F12" s="11">
        <v>350</v>
      </c>
      <c r="G12" s="11">
        <v>350</v>
      </c>
      <c r="H12" s="11">
        <f t="shared" si="1"/>
        <v>2100</v>
      </c>
    </row>
    <row r="13" spans="1:8" x14ac:dyDescent="0.2">
      <c r="A13" t="s">
        <v>58</v>
      </c>
      <c r="B13" s="11">
        <v>200</v>
      </c>
      <c r="C13" s="11">
        <v>100</v>
      </c>
      <c r="D13" s="11">
        <v>20</v>
      </c>
      <c r="E13" s="11">
        <v>20</v>
      </c>
      <c r="F13" s="11">
        <v>50</v>
      </c>
      <c r="G13" s="11">
        <v>200</v>
      </c>
      <c r="H13" s="11">
        <f t="shared" si="1"/>
        <v>590</v>
      </c>
    </row>
    <row r="14" spans="1:8" x14ac:dyDescent="0.2">
      <c r="A14" t="s">
        <v>59</v>
      </c>
      <c r="B14" s="11">
        <v>150</v>
      </c>
      <c r="C14" s="11">
        <v>150</v>
      </c>
      <c r="D14" s="11">
        <v>150</v>
      </c>
      <c r="E14" s="11">
        <v>150</v>
      </c>
      <c r="F14" s="11">
        <v>150</v>
      </c>
      <c r="G14" s="11">
        <v>150</v>
      </c>
      <c r="H14" s="11">
        <f t="shared" si="1"/>
        <v>900</v>
      </c>
    </row>
    <row r="15" spans="1:8" x14ac:dyDescent="0.2">
      <c r="A15" t="s">
        <v>60</v>
      </c>
      <c r="B15" s="11">
        <v>30</v>
      </c>
      <c r="C15" s="11">
        <v>30</v>
      </c>
      <c r="D15" s="11">
        <v>30</v>
      </c>
      <c r="E15" s="11">
        <v>30</v>
      </c>
      <c r="F15" s="11">
        <v>30</v>
      </c>
      <c r="G15" s="11">
        <v>30</v>
      </c>
      <c r="H15" s="11">
        <f t="shared" si="1"/>
        <v>180</v>
      </c>
    </row>
    <row r="16" spans="1:8" x14ac:dyDescent="0.2">
      <c r="A16" t="s">
        <v>61</v>
      </c>
      <c r="B16" s="11">
        <v>20</v>
      </c>
      <c r="C16" s="11">
        <v>20</v>
      </c>
      <c r="D16" s="11">
        <v>20</v>
      </c>
      <c r="E16" s="11">
        <v>20</v>
      </c>
      <c r="F16" s="11">
        <v>20</v>
      </c>
      <c r="G16" s="11">
        <v>20</v>
      </c>
      <c r="H16" s="11">
        <f t="shared" si="1"/>
        <v>120</v>
      </c>
    </row>
    <row r="17" spans="1:8" x14ac:dyDescent="0.2">
      <c r="A17" t="s">
        <v>62</v>
      </c>
      <c r="B17" s="11">
        <v>20</v>
      </c>
      <c r="C17" s="11">
        <v>20</v>
      </c>
      <c r="D17" s="11">
        <v>20</v>
      </c>
      <c r="E17" s="11">
        <v>20</v>
      </c>
      <c r="F17" s="11">
        <v>20</v>
      </c>
      <c r="G17" s="11">
        <v>20</v>
      </c>
      <c r="H17" s="11">
        <f t="shared" si="1"/>
        <v>120</v>
      </c>
    </row>
    <row r="18" spans="1:8" x14ac:dyDescent="0.2">
      <c r="A18" t="s">
        <v>63</v>
      </c>
      <c r="B18" s="11">
        <v>30</v>
      </c>
      <c r="C18" s="11">
        <v>30</v>
      </c>
      <c r="D18" s="11">
        <v>30</v>
      </c>
      <c r="E18" s="11">
        <v>30</v>
      </c>
      <c r="F18" s="11">
        <v>30</v>
      </c>
      <c r="G18" s="11">
        <v>30</v>
      </c>
      <c r="H18" s="11">
        <f t="shared" si="1"/>
        <v>180</v>
      </c>
    </row>
    <row r="19" spans="1:8" ht="17" thickBot="1" x14ac:dyDescent="0.25">
      <c r="A19" s="9" t="s">
        <v>64</v>
      </c>
      <c r="B19" s="12">
        <v>150</v>
      </c>
      <c r="C19" s="12">
        <v>150</v>
      </c>
      <c r="D19" s="12">
        <v>150</v>
      </c>
      <c r="E19" s="12">
        <v>150</v>
      </c>
      <c r="F19" s="12">
        <v>150</v>
      </c>
      <c r="G19" s="12">
        <v>150</v>
      </c>
      <c r="H19" s="12">
        <f t="shared" si="1"/>
        <v>900</v>
      </c>
    </row>
    <row r="20" spans="1:8" ht="17" thickTop="1" x14ac:dyDescent="0.2">
      <c r="A20" s="10" t="s">
        <v>10</v>
      </c>
      <c r="B20" s="13">
        <f t="shared" ref="B20:G20" si="2">SUM(B11:B19)</f>
        <v>1600</v>
      </c>
      <c r="C20" s="13">
        <f t="shared" si="2"/>
        <v>1500</v>
      </c>
      <c r="D20" s="13">
        <f t="shared" si="2"/>
        <v>1420</v>
      </c>
      <c r="E20" s="13">
        <f t="shared" si="2"/>
        <v>1420</v>
      </c>
      <c r="F20" s="13">
        <f t="shared" si="2"/>
        <v>1450</v>
      </c>
      <c r="G20" s="13">
        <f t="shared" si="2"/>
        <v>1600</v>
      </c>
      <c r="H20" s="13">
        <f t="shared" si="1"/>
        <v>8990</v>
      </c>
    </row>
    <row r="21" spans="1:8" x14ac:dyDescent="0.2">
      <c r="A21" t="s">
        <v>65</v>
      </c>
      <c r="B21" s="11">
        <f>B8-B20</f>
        <v>20</v>
      </c>
      <c r="C21" s="11">
        <f>C8-C20+Table1[[#This Row],[Tammi]]</f>
        <v>240</v>
      </c>
      <c r="D21" s="11">
        <f>D8-D20+Table1[[#This Row],[Helmi]]</f>
        <v>640</v>
      </c>
      <c r="E21" s="11">
        <f>E8-E20+Table1[[#This Row],[Maalis]]</f>
        <v>1140</v>
      </c>
      <c r="F21" s="11">
        <f>F8-F20+Table1[[#This Row],[Huhti]]</f>
        <v>1710</v>
      </c>
      <c r="G21" s="11">
        <f>G8-G20+Table1[[#This Row],[Touko]]</f>
        <v>2230</v>
      </c>
      <c r="H21" s="11">
        <f>H8-H20</f>
        <v>2230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200" zoomScaleNormal="200" workbookViewId="0">
      <selection activeCell="A5" sqref="A5"/>
    </sheetView>
  </sheetViews>
  <sheetFormatPr baseColWidth="10" defaultColWidth="11" defaultRowHeight="16" x14ac:dyDescent="0.2"/>
  <sheetData>
    <row r="1" spans="1:3" x14ac:dyDescent="0.2">
      <c r="A1" t="s">
        <v>66</v>
      </c>
    </row>
    <row r="3" spans="1:3" x14ac:dyDescent="0.2">
      <c r="A3" t="s">
        <v>67</v>
      </c>
      <c r="B3" s="4">
        <f ca="1">TODAY()</f>
        <v>43431</v>
      </c>
      <c r="C3" t="s">
        <v>68</v>
      </c>
    </row>
    <row r="4" spans="1:3" x14ac:dyDescent="0.25">
      <c r="A4" s="17" t="s">
        <v>77</v>
      </c>
      <c r="B4" s="17"/>
      <c r="C4" s="17"/>
    </row>
    <row r="5" spans="1:3" x14ac:dyDescent="0.2">
      <c r="A5" t="s">
        <v>69</v>
      </c>
      <c r="B5" s="4">
        <v>14837</v>
      </c>
      <c r="C5">
        <f ca="1">$B$3-B5</f>
        <v>28594</v>
      </c>
    </row>
    <row r="6" spans="1:3" x14ac:dyDescent="0.2">
      <c r="A6" t="s">
        <v>70</v>
      </c>
      <c r="B6" s="4">
        <v>15419</v>
      </c>
      <c r="C6">
        <f t="shared" ref="C6:C12" ca="1" si="0">$B$3-B6</f>
        <v>28012</v>
      </c>
    </row>
    <row r="7" spans="1:3" x14ac:dyDescent="0.25">
      <c r="A7" t="s">
        <v>71</v>
      </c>
      <c r="B7" s="4">
        <v>25697</v>
      </c>
      <c r="C7">
        <f t="shared" ca="1" si="0"/>
        <v>17734</v>
      </c>
    </row>
    <row r="8" spans="1:3" x14ac:dyDescent="0.25">
      <c r="A8" t="s">
        <v>72</v>
      </c>
      <c r="B8" s="4">
        <v>23351</v>
      </c>
      <c r="C8">
        <f t="shared" ca="1" si="0"/>
        <v>20080</v>
      </c>
    </row>
    <row r="9" spans="1:3" x14ac:dyDescent="0.2">
      <c r="A9" t="s">
        <v>73</v>
      </c>
      <c r="B9" s="4">
        <v>23884</v>
      </c>
      <c r="C9">
        <f t="shared" ca="1" si="0"/>
        <v>19547</v>
      </c>
    </row>
    <row r="10" spans="1:3" x14ac:dyDescent="0.25">
      <c r="A10" t="s">
        <v>74</v>
      </c>
      <c r="B10" s="4">
        <v>25814</v>
      </c>
      <c r="C10">
        <f t="shared" ca="1" si="0"/>
        <v>17617</v>
      </c>
    </row>
    <row r="11" spans="1:3" x14ac:dyDescent="0.25">
      <c r="A11" t="s">
        <v>75</v>
      </c>
      <c r="B11" s="4">
        <v>26471</v>
      </c>
      <c r="C11">
        <f t="shared" ca="1" si="0"/>
        <v>16960</v>
      </c>
    </row>
    <row r="12" spans="1:3" x14ac:dyDescent="0.25">
      <c r="A12" t="s">
        <v>76</v>
      </c>
      <c r="B12" s="4">
        <v>24086</v>
      </c>
      <c r="C12">
        <f t="shared" ca="1" si="0"/>
        <v>19345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Peruslaskut</vt:lpstr>
      <vt:lpstr>summa-funktio</vt:lpstr>
      <vt:lpstr>Summa-funktio 2</vt:lpstr>
      <vt:lpstr>Automaattitäyttö</vt:lpstr>
      <vt:lpstr>Kertolasku</vt:lpstr>
      <vt:lpstr>Suoraviittaus</vt:lpstr>
      <vt:lpstr>Rivien ja sarakkeiden lisäys</vt:lpstr>
      <vt:lpstr>Budjetti</vt:lpstr>
      <vt:lpstr>Perheen ikä</vt:lpstr>
      <vt:lpstr>Matti Ahonen</vt:lpstr>
      <vt:lpstr>Maija Mansikka</vt:lpstr>
      <vt:lpstr>Oy Firma Ab</vt:lpstr>
      <vt:lpstr>Koetulokset - toimiva</vt:lpstr>
      <vt:lpstr>Koetulokset 2</vt:lpstr>
      <vt:lpstr>Sotu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2018-10-09T03:21:37Z</dcterms:created>
  <dcterms:modified xsi:type="dcterms:W3CDTF">2018-11-27T08:45:07Z</dcterms:modified>
</cp:coreProperties>
</file>