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2760" yWindow="32760" windowWidth="9630" windowHeight="5775" activeTab="0"/>
  </bookViews>
  <sheets>
    <sheet name="Alennukset" sheetId="1" r:id="rId1"/>
    <sheet name="Alennukset (2)" sheetId="2" r:id="rId2"/>
    <sheet name="Alennukset (3)" sheetId="3" r:id="rId3"/>
    <sheet name="Alennukset (4)" sheetId="4" r:id="rId4"/>
    <sheet name="Tarkistus" sheetId="5" r:id="rId5"/>
    <sheet name="Phaku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Antti Yl?nen</author>
  </authors>
  <commentList>
    <comment ref="F3" authorId="0">
      <text>
        <r>
          <rPr>
            <b/>
            <sz val="12"/>
            <rFont val="Tahoma"/>
            <family val="2"/>
          </rPr>
          <t xml:space="preserve">
Laita luokat ensin kuntoon nousevaan järjestykseen:
2 saraketta eli raja sekä kerroin
Tarvitset yhden luokkarajan lisää, miksiköhän?
</t>
        </r>
      </text>
    </comment>
  </commentList>
</comments>
</file>

<file path=xl/comments6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2"/>
          </rPr>
          <t>Tiedot-valikko
kelpoisuustarkistus
hyväksy- kohdasta luettelo
luetteloksi tuotteiden solualue
avattava luetteloruutu</t>
        </r>
      </text>
    </comment>
    <comment ref="B5" authorId="0">
      <text>
        <r>
          <rPr>
            <b/>
            <sz val="8"/>
            <rFont val="Tahoma"/>
            <family val="2"/>
          </rPr>
          <t>Data-valikko
Validation
Allow- kohdasta list
luetteloksi tuotteiden solualue
in cell dropdown (pudotusvalikko)</t>
        </r>
      </text>
    </comment>
    <comment ref="C5" authorId="0">
      <text>
        <r>
          <rPr>
            <b/>
            <sz val="8"/>
            <rFont val="Tahoma"/>
            <family val="2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D5" authorId="0">
      <text>
        <r>
          <rPr>
            <b/>
            <sz val="8"/>
            <rFont val="Tahoma"/>
            <family val="2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sharedStrings.xml><?xml version="1.0" encoding="utf-8"?>
<sst xmlns="http://schemas.openxmlformats.org/spreadsheetml/2006/main" count="342" uniqueCount="116">
  <si>
    <t>Asiakasyritysten alennukset</t>
  </si>
  <si>
    <t>Yritys</t>
  </si>
  <si>
    <t>Kaupunki</t>
  </si>
  <si>
    <t>Ostot</t>
  </si>
  <si>
    <t>Alennus</t>
  </si>
  <si>
    <t>Tieto Oy</t>
  </si>
  <si>
    <t>HKI</t>
  </si>
  <si>
    <t>Ville Oy</t>
  </si>
  <si>
    <t>TRE</t>
  </si>
  <si>
    <t>KotiKone Oy</t>
  </si>
  <si>
    <t>TKU</t>
  </si>
  <si>
    <t>Mikrohuolto Oy</t>
  </si>
  <si>
    <t>OULU</t>
  </si>
  <si>
    <t>Tilit Oy</t>
  </si>
  <si>
    <t>Painopaja Ky</t>
  </si>
  <si>
    <t>Koulutus Suominen Oy</t>
  </si>
  <si>
    <t>Trinotron Oy</t>
  </si>
  <si>
    <t>International Trading Oy</t>
  </si>
  <si>
    <t>Timo Susi Ay</t>
  </si>
  <si>
    <t>Mikon Vempain Oy</t>
  </si>
  <si>
    <t>Communications Oy</t>
  </si>
  <si>
    <t>Koti Oy</t>
  </si>
  <si>
    <t>Kauppatalo Huttunen</t>
  </si>
  <si>
    <t>Data Oy</t>
  </si>
  <si>
    <t>PC-Market</t>
  </si>
  <si>
    <t>Maijan Vaate Ky</t>
  </si>
  <si>
    <t>Superkone Ky</t>
  </si>
  <si>
    <t>Koskipaja Ky</t>
  </si>
  <si>
    <t>Tietokone Oy</t>
  </si>
  <si>
    <t>rajat:</t>
  </si>
  <si>
    <t>ostot &gt;=</t>
  </si>
  <si>
    <t>ostot &gt;</t>
  </si>
  <si>
    <t>ostot &lt;</t>
  </si>
  <si>
    <t>osto alennus =</t>
  </si>
  <si>
    <t>Yht</t>
  </si>
  <si>
    <t>laske soluun d10, kopioi loput</t>
  </si>
  <si>
    <t>Ohje</t>
  </si>
  <si>
    <t>Laske yritysten saamat alennukset:</t>
  </si>
  <si>
    <t>Pelkästään Phaulla</t>
  </si>
  <si>
    <t>Tarkistus</t>
  </si>
  <si>
    <t>Lopullinen</t>
  </si>
  <si>
    <t>Makro joka laskee alennukset D-sarakkeeseen</t>
  </si>
  <si>
    <t>Phaku-funktio ja kertolasku</t>
  </si>
  <si>
    <t>phaku kertaa ostot</t>
  </si>
  <si>
    <t>Hae kelpoisuustarkistuksen avulla tuotenimi soluun A8</t>
  </si>
  <si>
    <t>Phaku</t>
  </si>
  <si>
    <t>Hae funktiolla tuotekoodi, väri, hinta ja laatu</t>
  </si>
  <si>
    <t>Vlookup</t>
  </si>
  <si>
    <t>Teet siis saman funktion neljästi, haet tuotenimen avulla koodin, värin ja hinnan</t>
  </si>
  <si>
    <t>help</t>
  </si>
  <si>
    <t>tuotenimi</t>
  </si>
  <si>
    <t>tuotekoodi</t>
  </si>
  <si>
    <t>väri</t>
  </si>
  <si>
    <t>hinta</t>
  </si>
  <si>
    <t>laatu</t>
  </si>
  <si>
    <t>kirja</t>
  </si>
  <si>
    <t>?</t>
  </si>
  <si>
    <t>määrä varas-tossa</t>
  </si>
  <si>
    <t>pmv</t>
  </si>
  <si>
    <t>tuote-nimi</t>
  </si>
  <si>
    <t>osasto</t>
  </si>
  <si>
    <t>koodi</t>
  </si>
  <si>
    <t>Ruuvi</t>
  </si>
  <si>
    <t>rauta</t>
  </si>
  <si>
    <t>k11115</t>
  </si>
  <si>
    <t>punainen</t>
  </si>
  <si>
    <t>normaali</t>
  </si>
  <si>
    <t>k11116</t>
  </si>
  <si>
    <t>sininen</t>
  </si>
  <si>
    <t>sekunda</t>
  </si>
  <si>
    <t>vasara</t>
  </si>
  <si>
    <t>k11117</t>
  </si>
  <si>
    <t>vihreä</t>
  </si>
  <si>
    <t>priima</t>
  </si>
  <si>
    <t>meisseli</t>
  </si>
  <si>
    <t>k11118</t>
  </si>
  <si>
    <t>keltainen</t>
  </si>
  <si>
    <t>rikki</t>
  </si>
  <si>
    <t>kynä</t>
  </si>
  <si>
    <t>paperi</t>
  </si>
  <si>
    <t>k11119</t>
  </si>
  <si>
    <t>musta</t>
  </si>
  <si>
    <t>lautanen</t>
  </si>
  <si>
    <t>keittiö</t>
  </si>
  <si>
    <t>k11120</t>
  </si>
  <si>
    <t>valkoinen</t>
  </si>
  <si>
    <t>puukko</t>
  </si>
  <si>
    <t>k11121</t>
  </si>
  <si>
    <t>harmaa</t>
  </si>
  <si>
    <t>tuoli</t>
  </si>
  <si>
    <t>huonekalu</t>
  </si>
  <si>
    <t>k11122</t>
  </si>
  <si>
    <t>pöytä</t>
  </si>
  <si>
    <t>k11123</t>
  </si>
  <si>
    <t>jakkara</t>
  </si>
  <si>
    <t>k11124</t>
  </si>
  <si>
    <t>matto</t>
  </si>
  <si>
    <t>k11125</t>
  </si>
  <si>
    <t>liina</t>
  </si>
  <si>
    <t>vuodevaate</t>
  </si>
  <si>
    <t>k11126</t>
  </si>
  <si>
    <t>tyyny</t>
  </si>
  <si>
    <t>k11127</t>
  </si>
  <si>
    <t>peitto</t>
  </si>
  <si>
    <t>k11128</t>
  </si>
  <si>
    <t>nenäliina</t>
  </si>
  <si>
    <t>hygienia</t>
  </si>
  <si>
    <t>k11129</t>
  </si>
  <si>
    <t>kellertävä</t>
  </si>
  <si>
    <t>k11130</t>
  </si>
  <si>
    <t>kalpea</t>
  </si>
  <si>
    <t>pyyhe</t>
  </si>
  <si>
    <t>k11131</t>
  </si>
  <si>
    <t>hohtava</t>
  </si>
  <si>
    <t>Phaku ohje vika taulukko</t>
  </si>
  <si>
    <t>Valitse taulukosta otsikko ja tee makro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</si>
</sst>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mk&quot;;\-#,##0&quot; mk&quot;"/>
    <numFmt numFmtId="183" formatCode="#,##0&quot; mk&quot;;[Red]\-#,##0&quot; mk&quot;"/>
    <numFmt numFmtId="184" formatCode="#,##0.00&quot; mk&quot;;\-#,##0.00&quot; mk&quot;"/>
    <numFmt numFmtId="185" formatCode="#,##0.00&quot; mk&quot;;[Red]\-#,##0.00&quot; mk&quot;"/>
    <numFmt numFmtId="186" formatCode="d\.m\.yy"/>
    <numFmt numFmtId="187" formatCode="d\.mmm\.yy"/>
    <numFmt numFmtId="188" formatCode="d\.mmm"/>
    <numFmt numFmtId="189" formatCode="mmm\.yy"/>
    <numFmt numFmtId="190" formatCode="d\.m\.yy\ h:mm"/>
  </numFmts>
  <fonts count="54">
    <font>
      <sz val="10.5"/>
      <name val="Helv"/>
      <family val="0"/>
    </font>
    <font>
      <b/>
      <sz val="10.5"/>
      <name val="Helv"/>
      <family val="0"/>
    </font>
    <font>
      <i/>
      <sz val="10.5"/>
      <name val="Helv"/>
      <family val="0"/>
    </font>
    <font>
      <b/>
      <i/>
      <sz val="10.5"/>
      <name val="Helv"/>
      <family val="0"/>
    </font>
    <font>
      <sz val="10"/>
      <name val="Helv"/>
      <family val="0"/>
    </font>
    <font>
      <b/>
      <sz val="10.5"/>
      <color indexed="9"/>
      <name val="Helv"/>
      <family val="0"/>
    </font>
    <font>
      <sz val="10"/>
      <color indexed="8"/>
      <name val="MS Sans Serif"/>
      <family val="0"/>
    </font>
    <font>
      <b/>
      <sz val="11"/>
      <color indexed="9"/>
      <name val="Helv"/>
      <family val="0"/>
    </font>
    <font>
      <b/>
      <sz val="10"/>
      <name val="Helv"/>
      <family val="0"/>
    </font>
    <font>
      <b/>
      <sz val="10"/>
      <color indexed="10"/>
      <name val="Helv"/>
      <family val="0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Helv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185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 horizontal="right"/>
      <protection locked="0"/>
    </xf>
    <xf numFmtId="0" fontId="8" fillId="35" borderId="0" xfId="0" applyFont="1" applyFill="1" applyAlignment="1" applyProtection="1">
      <alignment/>
      <protection locked="0"/>
    </xf>
    <xf numFmtId="0" fontId="9" fillId="35" borderId="0" xfId="0" applyFont="1" applyFill="1" applyAlignment="1" applyProtection="1">
      <alignment/>
      <protection/>
    </xf>
    <xf numFmtId="0" fontId="8" fillId="36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9" fontId="3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/>
    </xf>
    <xf numFmtId="0" fontId="12" fillId="0" borderId="0" xfId="45" applyFont="1" applyFill="1" applyBorder="1">
      <alignment/>
      <protection/>
    </xf>
    <xf numFmtId="0" fontId="11" fillId="0" borderId="0" xfId="45">
      <alignment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35" borderId="0" xfId="45" applyFont="1" applyFill="1">
      <alignment/>
      <protection/>
    </xf>
    <xf numFmtId="0" fontId="11" fillId="35" borderId="0" xfId="45" applyFill="1">
      <alignment/>
      <protection/>
    </xf>
    <xf numFmtId="0" fontId="11" fillId="36" borderId="0" xfId="45" applyFill="1">
      <alignment/>
      <protection/>
    </xf>
    <xf numFmtId="0" fontId="13" fillId="0" borderId="0" xfId="45" applyFont="1">
      <alignment/>
      <protection/>
    </xf>
    <xf numFmtId="0" fontId="13" fillId="0" borderId="11" xfId="45" applyFont="1" applyBorder="1">
      <alignment/>
      <protection/>
    </xf>
    <xf numFmtId="0" fontId="14" fillId="35" borderId="0" xfId="45" applyFont="1" applyFill="1">
      <alignment/>
      <protection/>
    </xf>
    <xf numFmtId="0" fontId="12" fillId="0" borderId="12" xfId="45" applyFont="1" applyBorder="1" applyAlignment="1">
      <alignment wrapText="1"/>
      <protection/>
    </xf>
    <xf numFmtId="0" fontId="12" fillId="36" borderId="12" xfId="45" applyFont="1" applyFill="1" applyBorder="1" applyAlignment="1">
      <alignment wrapText="1"/>
      <protection/>
    </xf>
    <xf numFmtId="0" fontId="12" fillId="35" borderId="12" xfId="45" applyFont="1" applyFill="1" applyBorder="1">
      <alignment/>
      <protection/>
    </xf>
    <xf numFmtId="0" fontId="11" fillId="0" borderId="12" xfId="45" applyFont="1" applyBorder="1">
      <alignment/>
      <protection/>
    </xf>
    <xf numFmtId="14" fontId="11" fillId="0" borderId="12" xfId="45" applyNumberFormat="1" applyBorder="1">
      <alignment/>
      <protection/>
    </xf>
    <xf numFmtId="0" fontId="11" fillId="0" borderId="12" xfId="45" applyFont="1" applyFill="1" applyBorder="1">
      <alignment/>
      <protection/>
    </xf>
    <xf numFmtId="0" fontId="11" fillId="0" borderId="12" xfId="45" applyBorder="1">
      <alignment/>
      <protection/>
    </xf>
    <xf numFmtId="0" fontId="33" fillId="23" borderId="0" xfId="0" applyFont="1" applyFill="1" applyAlignment="1">
      <alignment/>
    </xf>
    <xf numFmtId="0" fontId="0" fillId="23" borderId="0" xfId="0" applyFill="1" applyAlignment="1">
      <alignment/>
    </xf>
    <xf numFmtId="0" fontId="34" fillId="23" borderId="0" xfId="0" applyFont="1" applyFill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200025</xdr:rowOff>
    </xdr:from>
    <xdr:to>
      <xdr:col>13</xdr:col>
      <xdr:colOff>142875</xdr:colOff>
      <xdr:row>5</xdr:row>
      <xdr:rowOff>180975</xdr:rowOff>
    </xdr:to>
    <xdr:sp>
      <xdr:nvSpPr>
        <xdr:cNvPr id="1" name="Kuvaselitenuoli oikealle 1"/>
        <xdr:cNvSpPr>
          <a:spLocks/>
        </xdr:cNvSpPr>
      </xdr:nvSpPr>
      <xdr:spPr>
        <a:xfrm flipH="1">
          <a:off x="7639050" y="361950"/>
          <a:ext cx="1800225" cy="933450"/>
        </a:xfrm>
        <a:prstGeom prst="rightArrowCallout">
          <a:avLst>
            <a:gd name="adj1" fmla="val 14976"/>
            <a:gd name="adj2" fmla="val 4006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Miksi tarvitaan raja-</a:t>
          </a:r>
          <a:r>
            <a:rPr lang="en-US" cap="none" sz="1100" b="1" i="0" u="none" baseline="0">
              <a:solidFill>
                <a:srgbClr val="000000"/>
              </a:solidFill>
            </a:rPr>
            <a:t> arvo 1?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152400</xdr:rowOff>
    </xdr:from>
    <xdr:to>
      <xdr:col>13</xdr:col>
      <xdr:colOff>142875</xdr:colOff>
      <xdr:row>5</xdr:row>
      <xdr:rowOff>180975</xdr:rowOff>
    </xdr:to>
    <xdr:sp>
      <xdr:nvSpPr>
        <xdr:cNvPr id="1" name="Kuvaselitenuoli oikealle 1"/>
        <xdr:cNvSpPr>
          <a:spLocks/>
        </xdr:cNvSpPr>
      </xdr:nvSpPr>
      <xdr:spPr>
        <a:xfrm flipH="1">
          <a:off x="7639050" y="314325"/>
          <a:ext cx="1800225" cy="981075"/>
        </a:xfrm>
        <a:prstGeom prst="rightArrowCallout">
          <a:avLst>
            <a:gd name="adj1" fmla="val 14976"/>
            <a:gd name="adj2" fmla="val 401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Miksi tarvitaan raja-</a:t>
          </a:r>
          <a:r>
            <a:rPr lang="en-US" cap="none" sz="1100" b="1" i="0" u="none" baseline="0">
              <a:solidFill>
                <a:srgbClr val="000000"/>
              </a:solidFill>
            </a:rPr>
            <a:t> arvo 1?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152400</xdr:rowOff>
    </xdr:from>
    <xdr:to>
      <xdr:col>13</xdr:col>
      <xdr:colOff>142875</xdr:colOff>
      <xdr:row>5</xdr:row>
      <xdr:rowOff>180975</xdr:rowOff>
    </xdr:to>
    <xdr:sp>
      <xdr:nvSpPr>
        <xdr:cNvPr id="1" name="Kuvaselitenuoli oikealle 1"/>
        <xdr:cNvSpPr>
          <a:spLocks/>
        </xdr:cNvSpPr>
      </xdr:nvSpPr>
      <xdr:spPr>
        <a:xfrm flipH="1">
          <a:off x="7639050" y="314325"/>
          <a:ext cx="1800225" cy="981075"/>
        </a:xfrm>
        <a:prstGeom prst="rightArrowCallout">
          <a:avLst>
            <a:gd name="adj1" fmla="val 14976"/>
            <a:gd name="adj2" fmla="val 401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Miksi tarvitaan raja-</a:t>
          </a:r>
          <a:r>
            <a:rPr lang="en-US" cap="none" sz="1100" b="1" i="0" u="none" baseline="0">
              <a:solidFill>
                <a:srgbClr val="000000"/>
              </a:solidFill>
            </a:rPr>
            <a:t> arvo 1?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152400</xdr:rowOff>
    </xdr:from>
    <xdr:to>
      <xdr:col>13</xdr:col>
      <xdr:colOff>142875</xdr:colOff>
      <xdr:row>5</xdr:row>
      <xdr:rowOff>180975</xdr:rowOff>
    </xdr:to>
    <xdr:sp>
      <xdr:nvSpPr>
        <xdr:cNvPr id="1" name="Kuvaselitenuoli oikealle 1"/>
        <xdr:cNvSpPr>
          <a:spLocks/>
        </xdr:cNvSpPr>
      </xdr:nvSpPr>
      <xdr:spPr>
        <a:xfrm flipH="1">
          <a:off x="7639050" y="314325"/>
          <a:ext cx="1800225" cy="981075"/>
        </a:xfrm>
        <a:prstGeom prst="rightArrowCallout">
          <a:avLst>
            <a:gd name="adj1" fmla="val 14976"/>
            <a:gd name="adj2" fmla="val 401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Miksi tarvitaan raja-</a:t>
          </a:r>
          <a:r>
            <a:rPr lang="en-US" cap="none" sz="1100" b="1" i="0" u="none" baseline="0">
              <a:solidFill>
                <a:srgbClr val="000000"/>
              </a:solidFill>
            </a:rPr>
            <a:t> arvo 1?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19050</xdr:rowOff>
    </xdr:from>
    <xdr:to>
      <xdr:col>0</xdr:col>
      <xdr:colOff>257175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57175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47625</xdr:rowOff>
    </xdr:from>
    <xdr:to>
      <xdr:col>2</xdr:col>
      <xdr:colOff>266700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42875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38100</xdr:rowOff>
    </xdr:from>
    <xdr:to>
      <xdr:col>4</xdr:col>
      <xdr:colOff>171450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647950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47625</xdr:rowOff>
    </xdr:from>
    <xdr:to>
      <xdr:col>6</xdr:col>
      <xdr:colOff>190500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388620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533400</xdr:colOff>
      <xdr:row>10</xdr:row>
      <xdr:rowOff>219075</xdr:rowOff>
    </xdr:from>
    <xdr:to>
      <xdr:col>21</xdr:col>
      <xdr:colOff>161925</xdr:colOff>
      <xdr:row>31</xdr:row>
      <xdr:rowOff>104775</xdr:rowOff>
    </xdr:to>
    <xdr:sp>
      <xdr:nvSpPr>
        <xdr:cNvPr id="5" name="Rectangle 16"/>
        <xdr:cNvSpPr>
          <a:spLocks/>
        </xdr:cNvSpPr>
      </xdr:nvSpPr>
      <xdr:spPr>
        <a:xfrm>
          <a:off x="5915025" y="1857375"/>
          <a:ext cx="6715125" cy="3724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1. Hakuarvo = minkä tiedon tiedän. Hakuarvo kertoo Excelille, miltä riviltä tieto haetaan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2. Taulukkomatriisi=
</a:t>
          </a:r>
          <a:r>
            <a:rPr lang="en-US" cap="none" sz="1200" b="1" i="0" u="none" baseline="0">
              <a:solidFill>
                <a:srgbClr val="000000"/>
              </a:solidFill>
            </a:rPr>
            <a:t>Seuraavat sarakkeet mukaan, ilman otsikoita:
</a:t>
          </a:r>
          <a:r>
            <a:rPr lang="en-US" cap="none" sz="1200" b="1" i="0" u="none" baseline="0">
              <a:solidFill>
                <a:srgbClr val="000000"/>
              </a:solidFill>
            </a:rPr>
            <a:t>Matriisin 1. sarake täytyy olla hakuarvo- sarake, siis millä tiedolla haen.
</a:t>
          </a:r>
          <a:r>
            <a:rPr lang="en-US" cap="none" sz="1200" b="1" i="0" u="none" baseline="0">
              <a:solidFill>
                <a:srgbClr val="000000"/>
              </a:solidFill>
            </a:rPr>
            <a:t>Tämän sarakkeen oikealla puolella jossain kohtaa taulukossa sarake, jonka tietoa haen.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Hakuarvo- sarakkeen ja tavoitetieto- sarakkeen välissä voi olla muita sarakkeita miten paljon hyvänsä, kaikki välissä olevat sarakkeet tulevat valintaan mukaan. Matriisi on yksi solualue, ei erillispoimintoja.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3. Sar_indeksi_nro=
</a:t>
          </a:r>
          <a:r>
            <a:rPr lang="en-US" cap="none" sz="1200" b="1" i="0" u="none" baseline="0">
              <a:solidFill>
                <a:srgbClr val="000000"/>
              </a:solidFill>
            </a:rPr>
            <a:t>Monennestako sarakkeesta matriisi- kenttään valituista katsottuna haen vastausta.
</a:t>
          </a:r>
          <a:r>
            <a:rPr lang="en-US" cap="none" sz="1200" b="1" i="0" u="none" baseline="0">
              <a:solidFill>
                <a:srgbClr val="000000"/>
              </a:solidFill>
            </a:rPr>
            <a:t>Matriisin ensimmäinen sarake on nro 1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Alue_haku = täsmätietohaussa 0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Vastaus on rivin ja sarakkeen risteyskohta: Kentän 1 eli Hakuarvo eli jonkin rivin ja  kentän 3 eli sarakeindeksi numeron  eli jonkin sarakkeen risteyssolu</a:t>
          </a:r>
        </a:p>
      </xdr:txBody>
    </xdr:sp>
    <xdr:clientData/>
  </xdr:twoCellAnchor>
  <xdr:twoCellAnchor editAs="oneCell">
    <xdr:from>
      <xdr:col>10</xdr:col>
      <xdr:colOff>371475</xdr:colOff>
      <xdr:row>1</xdr:row>
      <xdr:rowOff>47625</xdr:rowOff>
    </xdr:from>
    <xdr:to>
      <xdr:col>14</xdr:col>
      <xdr:colOff>209550</xdr:colOff>
      <xdr:row>9</xdr:row>
      <xdr:rowOff>133350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09550"/>
          <a:ext cx="2200275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152400</xdr:colOff>
      <xdr:row>6</xdr:row>
      <xdr:rowOff>38100</xdr:rowOff>
    </xdr:from>
    <xdr:to>
      <xdr:col>8</xdr:col>
      <xdr:colOff>152400</xdr:colOff>
      <xdr:row>6</xdr:row>
      <xdr:rowOff>123825</xdr:rowOff>
    </xdr:to>
    <xdr:sp>
      <xdr:nvSpPr>
        <xdr:cNvPr id="7" name="Line 6"/>
        <xdr:cNvSpPr>
          <a:spLocks/>
        </xdr:cNvSpPr>
      </xdr:nvSpPr>
      <xdr:spPr>
        <a:xfrm>
          <a:off x="4876800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0</xdr:row>
      <xdr:rowOff>152400</xdr:rowOff>
    </xdr:from>
    <xdr:to>
      <xdr:col>18</xdr:col>
      <xdr:colOff>57150</xdr:colOff>
      <xdr:row>9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52400"/>
          <a:ext cx="1771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!%20%20Excel%202010%20PJ%20%2015%2001%202017%20M\20%20%200%20%20Jatkotaso\J%2021%20Funktioita\J%20F1%20%2006%204%20%20%20%20Funktioharjoituksia,%20t&#228;rkeimm&#228;t\006%201%20Phaku,%20oikealta\2%20Harjoitukset\1%20a%20Tuotekoodi_Phaku_oik%20pohja%20oh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1 (2)"/>
      <sheetName val="Taul2"/>
      <sheetName val="Taul3"/>
    </sheetNames>
    <sheetDataSet>
      <sheetData sheetId="1">
        <row r="8">
          <cell r="C8" t="str">
            <v>k11116</v>
          </cell>
          <cell r="E8" t="str">
            <v>sininen</v>
          </cell>
          <cell r="G8">
            <v>20</v>
          </cell>
          <cell r="I8" t="str">
            <v>sekunda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L36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3.5"/>
  <cols>
    <col min="1" max="1" width="12.28125" style="4" customWidth="1"/>
    <col min="2" max="2" width="8.7109375" style="4" customWidth="1"/>
    <col min="3" max="3" width="9.7109375" style="4" customWidth="1"/>
    <col min="4" max="4" width="15.00390625" style="4" customWidth="1"/>
    <col min="5" max="5" width="16.421875" style="4" customWidth="1"/>
    <col min="6" max="6" width="12.00390625" style="4" customWidth="1"/>
    <col min="7" max="7" width="9.140625" style="4" customWidth="1"/>
    <col min="8" max="8" width="11.8515625" style="4" customWidth="1"/>
    <col min="9" max="9" width="7.7109375" style="4" customWidth="1"/>
    <col min="10" max="16384" width="9.140625" style="4" customWidth="1"/>
  </cols>
  <sheetData>
    <row r="1" spans="1:6" ht="12.75">
      <c r="A1"/>
      <c r="B1"/>
      <c r="C1"/>
      <c r="D1"/>
      <c r="E1"/>
      <c r="F1"/>
    </row>
    <row r="2" spans="1:6" ht="18.75">
      <c r="A2"/>
      <c r="B2" s="21" t="s">
        <v>41</v>
      </c>
      <c r="C2"/>
      <c r="D2"/>
      <c r="E2"/>
      <c r="F2"/>
    </row>
    <row r="3" spans="1:6" ht="18.75">
      <c r="A3"/>
      <c r="B3" s="21" t="s">
        <v>42</v>
      </c>
      <c r="C3"/>
      <c r="D3"/>
      <c r="E3"/>
      <c r="F3"/>
    </row>
    <row r="4" spans="1:10" ht="18.75">
      <c r="A4"/>
      <c r="B4" s="21" t="s">
        <v>43</v>
      </c>
      <c r="C4"/>
      <c r="D4"/>
      <c r="E4"/>
      <c r="F4"/>
      <c r="H4" s="15">
        <v>1</v>
      </c>
      <c r="I4" s="15">
        <v>0</v>
      </c>
      <c r="J4" s="15">
        <v>0</v>
      </c>
    </row>
    <row r="5" spans="1:10" ht="18.75">
      <c r="A5"/>
      <c r="B5" s="21" t="s">
        <v>114</v>
      </c>
      <c r="C5"/>
      <c r="D5"/>
      <c r="E5"/>
      <c r="F5"/>
      <c r="H5" s="15">
        <v>10000</v>
      </c>
      <c r="I5" s="15">
        <v>0.1</v>
      </c>
      <c r="J5" s="16">
        <v>0.1</v>
      </c>
    </row>
    <row r="6" spans="1:10" ht="15.75">
      <c r="A6"/>
      <c r="B6"/>
      <c r="C6"/>
      <c r="D6"/>
      <c r="E6"/>
      <c r="F6"/>
      <c r="G6" s="3"/>
      <c r="H6" s="15">
        <v>20000</v>
      </c>
      <c r="I6" s="15">
        <v>0.2</v>
      </c>
      <c r="J6" s="16">
        <v>0.2</v>
      </c>
    </row>
    <row r="7" spans="1:12" ht="18.75">
      <c r="A7"/>
      <c r="B7" s="39" t="s">
        <v>115</v>
      </c>
      <c r="C7" s="40"/>
      <c r="D7" s="40"/>
      <c r="E7" s="40"/>
      <c r="F7"/>
      <c r="H7" s="15">
        <v>30000</v>
      </c>
      <c r="I7" s="15">
        <v>0.3</v>
      </c>
      <c r="J7" s="16">
        <v>0.3</v>
      </c>
      <c r="L7" s="3"/>
    </row>
    <row r="8" spans="1:12" ht="15.75">
      <c r="A8"/>
      <c r="B8"/>
      <c r="C8"/>
      <c r="D8"/>
      <c r="E8"/>
      <c r="F8"/>
      <c r="G8" s="11"/>
      <c r="H8" s="15">
        <v>40000</v>
      </c>
      <c r="I8" s="15">
        <v>0.4</v>
      </c>
      <c r="J8" s="16">
        <v>0.4</v>
      </c>
      <c r="L8" s="3"/>
    </row>
    <row r="9" spans="1:12" ht="15.75">
      <c r="A9"/>
      <c r="B9"/>
      <c r="C9"/>
      <c r="D9"/>
      <c r="E9"/>
      <c r="F9"/>
      <c r="G9" s="3"/>
      <c r="H9" s="15">
        <v>50000</v>
      </c>
      <c r="I9" s="15">
        <v>0.5</v>
      </c>
      <c r="J9" s="16">
        <v>0.5</v>
      </c>
      <c r="L9" s="3"/>
    </row>
    <row r="10" spans="1:12" ht="12.75">
      <c r="A10"/>
      <c r="B10"/>
      <c r="C10"/>
      <c r="D10"/>
      <c r="E10"/>
      <c r="F10"/>
      <c r="I10" s="3"/>
      <c r="L10" s="3"/>
    </row>
    <row r="11" spans="1:12" ht="12.75">
      <c r="A11"/>
      <c r="B11"/>
      <c r="C11"/>
      <c r="D11"/>
      <c r="E11"/>
      <c r="F11"/>
      <c r="G11" s="3"/>
      <c r="H11" s="3"/>
      <c r="I11" s="3"/>
      <c r="L11" s="3"/>
    </row>
    <row r="12" spans="1:12" ht="12.75">
      <c r="A12"/>
      <c r="B12"/>
      <c r="C12"/>
      <c r="D12"/>
      <c r="E12"/>
      <c r="F12"/>
      <c r="G12" s="3"/>
      <c r="H12" s="3"/>
      <c r="I12" s="3"/>
      <c r="L12" s="3"/>
    </row>
    <row r="13" spans="1:9" ht="12.75">
      <c r="A13" s="6" t="s">
        <v>1</v>
      </c>
      <c r="B13" s="6" t="s">
        <v>2</v>
      </c>
      <c r="C13" s="7" t="s">
        <v>3</v>
      </c>
      <c r="D13" s="7" t="s">
        <v>4</v>
      </c>
      <c r="E13" s="7" t="s">
        <v>40</v>
      </c>
      <c r="F13" s="3" t="s">
        <v>39</v>
      </c>
      <c r="G13" s="3"/>
      <c r="H13" s="3"/>
      <c r="I13" s="3"/>
    </row>
    <row r="14" spans="1:9" ht="12.75">
      <c r="A14" s="3" t="s">
        <v>5</v>
      </c>
      <c r="B14" s="3" t="s">
        <v>6</v>
      </c>
      <c r="C14" s="17">
        <v>500</v>
      </c>
      <c r="D14" s="19"/>
      <c r="E14" s="4">
        <f>C14-D14</f>
        <v>500</v>
      </c>
      <c r="F14" s="9" t="str">
        <f>IF(D14=Tarkistus!D14,"O I K E I N !!!","hups")</f>
        <v>O I K E I N !!!</v>
      </c>
      <c r="G14" s="3"/>
      <c r="H14" s="3"/>
      <c r="I14" s="3"/>
    </row>
    <row r="15" spans="1:9" ht="15.75">
      <c r="A15" s="3" t="s">
        <v>7</v>
      </c>
      <c r="B15" s="3" t="s">
        <v>8</v>
      </c>
      <c r="C15" s="18">
        <v>10000</v>
      </c>
      <c r="D15" s="19"/>
      <c r="E15" s="4">
        <f aca="true" t="shared" si="0" ref="E15:E34">C15-D15</f>
        <v>10000</v>
      </c>
      <c r="F15" s="9" t="str">
        <f>IF(D15=Tarkistus!D15,"O I K E I N !!!","hups")</f>
        <v>hups</v>
      </c>
      <c r="G15" s="3"/>
      <c r="H15" s="3"/>
      <c r="I15" s="3"/>
    </row>
    <row r="16" spans="1:9" ht="15.75">
      <c r="A16" s="3" t="s">
        <v>9</v>
      </c>
      <c r="B16" s="3" t="s">
        <v>10</v>
      </c>
      <c r="C16" s="18">
        <v>20000</v>
      </c>
      <c r="D16" s="19"/>
      <c r="E16" s="4">
        <f t="shared" si="0"/>
        <v>20000</v>
      </c>
      <c r="F16" s="9" t="str">
        <f>IF(D16=Tarkistus!D16,"O I K E I N !!!","hups")</f>
        <v>hups</v>
      </c>
      <c r="G16" s="3"/>
      <c r="H16" s="3"/>
      <c r="I16" s="3"/>
    </row>
    <row r="17" spans="1:9" ht="15.75">
      <c r="A17" s="3" t="s">
        <v>11</v>
      </c>
      <c r="B17" s="3" t="s">
        <v>12</v>
      </c>
      <c r="C17" s="18">
        <v>30000</v>
      </c>
      <c r="D17" s="19"/>
      <c r="E17" s="4">
        <f t="shared" si="0"/>
        <v>30000</v>
      </c>
      <c r="F17" s="9" t="str">
        <f>IF(D17=Tarkistus!D17,"O I K E I N !!!","hups")</f>
        <v>hups</v>
      </c>
      <c r="G17" s="3"/>
      <c r="H17" s="3"/>
      <c r="I17" s="3"/>
    </row>
    <row r="18" spans="1:9" ht="15.75">
      <c r="A18" s="3" t="s">
        <v>13</v>
      </c>
      <c r="B18" s="3" t="s">
        <v>10</v>
      </c>
      <c r="C18" s="18">
        <v>40000</v>
      </c>
      <c r="D18" s="19"/>
      <c r="E18" s="4">
        <f t="shared" si="0"/>
        <v>40000</v>
      </c>
      <c r="F18" s="9" t="str">
        <f>IF(D18=Tarkistus!D18,"O I K E I N !!!","hups")</f>
        <v>hups</v>
      </c>
      <c r="G18" s="3"/>
      <c r="H18" s="3"/>
      <c r="I18" s="3"/>
    </row>
    <row r="19" spans="1:9" ht="15.75">
      <c r="A19" s="3" t="s">
        <v>14</v>
      </c>
      <c r="B19" s="3" t="s">
        <v>6</v>
      </c>
      <c r="C19" s="18">
        <v>50000</v>
      </c>
      <c r="D19" s="19"/>
      <c r="E19" s="4">
        <f t="shared" si="0"/>
        <v>50000</v>
      </c>
      <c r="F19" s="9" t="str">
        <f>IF(D19=Tarkistus!D19,"O I K E I N !!!","hups")</f>
        <v>hups</v>
      </c>
      <c r="G19" s="3"/>
      <c r="H19" s="3"/>
      <c r="I19" s="3"/>
    </row>
    <row r="20" spans="1:9" ht="12.75">
      <c r="A20" s="3" t="s">
        <v>15</v>
      </c>
      <c r="B20" s="3" t="s">
        <v>8</v>
      </c>
      <c r="C20" s="17">
        <v>100000</v>
      </c>
      <c r="D20" s="19"/>
      <c r="E20" s="4">
        <f t="shared" si="0"/>
        <v>100000</v>
      </c>
      <c r="F20" s="9" t="str">
        <f>IF(D20=Tarkistus!D20,"O I K E I N !!!","hups")</f>
        <v>hups</v>
      </c>
      <c r="G20" s="3"/>
      <c r="H20" s="3"/>
      <c r="I20" s="3"/>
    </row>
    <row r="21" spans="1:9" ht="12.75">
      <c r="A21" s="3" t="s">
        <v>16</v>
      </c>
      <c r="B21" s="3" t="s">
        <v>8</v>
      </c>
      <c r="C21" s="17">
        <v>500</v>
      </c>
      <c r="D21" s="19"/>
      <c r="E21" s="4">
        <f t="shared" si="0"/>
        <v>500</v>
      </c>
      <c r="F21" s="9" t="str">
        <f>IF(D21=Tarkistus!D21,"O I K E I N !!!","hups")</f>
        <v>O I K E I N !!!</v>
      </c>
      <c r="G21" s="3"/>
      <c r="H21" s="3"/>
      <c r="I21" s="3"/>
    </row>
    <row r="22" spans="1:9" ht="15.75">
      <c r="A22" s="3" t="s">
        <v>17</v>
      </c>
      <c r="B22" s="3" t="s">
        <v>12</v>
      </c>
      <c r="C22" s="18">
        <v>10000</v>
      </c>
      <c r="D22" s="19"/>
      <c r="E22" s="4">
        <f t="shared" si="0"/>
        <v>10000</v>
      </c>
      <c r="F22" s="9" t="str">
        <f>IF(D22=Tarkistus!D22,"O I K E I N !!!","hups")</f>
        <v>hups</v>
      </c>
      <c r="G22" s="3"/>
      <c r="H22" s="3"/>
      <c r="I22" s="3"/>
    </row>
    <row r="23" spans="1:9" ht="15.75">
      <c r="A23" s="3" t="s">
        <v>18</v>
      </c>
      <c r="B23" s="3" t="s">
        <v>10</v>
      </c>
      <c r="C23" s="18">
        <v>20000</v>
      </c>
      <c r="D23" s="19"/>
      <c r="E23" s="4">
        <f t="shared" si="0"/>
        <v>20000</v>
      </c>
      <c r="F23" s="9" t="str">
        <f>IF(D23=Tarkistus!D23,"O I K E I N !!!","hups")</f>
        <v>hups</v>
      </c>
      <c r="G23" s="3"/>
      <c r="H23" s="3"/>
      <c r="I23" s="3"/>
    </row>
    <row r="24" spans="1:9" ht="15.75">
      <c r="A24" s="3" t="s">
        <v>19</v>
      </c>
      <c r="B24" s="3" t="s">
        <v>6</v>
      </c>
      <c r="C24" s="18">
        <v>30000</v>
      </c>
      <c r="D24" s="19"/>
      <c r="E24" s="4">
        <f t="shared" si="0"/>
        <v>30000</v>
      </c>
      <c r="F24" s="9" t="str">
        <f>IF(D24=Tarkistus!D24,"O I K E I N !!!","hups")</f>
        <v>hups</v>
      </c>
      <c r="G24" s="3"/>
      <c r="H24" s="3"/>
      <c r="I24" s="3"/>
    </row>
    <row r="25" spans="1:10" ht="15.75">
      <c r="A25" s="3" t="s">
        <v>20</v>
      </c>
      <c r="B25" s="3" t="s">
        <v>8</v>
      </c>
      <c r="C25" s="18">
        <v>40000</v>
      </c>
      <c r="D25" s="19"/>
      <c r="E25" s="4">
        <f t="shared" si="0"/>
        <v>40000</v>
      </c>
      <c r="F25" s="9" t="str">
        <f>IF(D25=Tarkistus!D25,"O I K E I N !!!","hups")</f>
        <v>hups</v>
      </c>
      <c r="G25" s="3"/>
      <c r="H25" s="3"/>
      <c r="I25" s="3"/>
      <c r="J25" s="3"/>
    </row>
    <row r="26" spans="1:9" ht="15.75">
      <c r="A26" s="3" t="s">
        <v>21</v>
      </c>
      <c r="B26" s="3" t="s">
        <v>10</v>
      </c>
      <c r="C26" s="18">
        <v>50000</v>
      </c>
      <c r="D26" s="19"/>
      <c r="E26" s="4">
        <f t="shared" si="0"/>
        <v>50000</v>
      </c>
      <c r="F26" s="9" t="str">
        <f>IF(D26=Tarkistus!D26,"O I K E I N !!!","hups")</f>
        <v>hups</v>
      </c>
      <c r="G26" s="3"/>
      <c r="H26" s="3"/>
      <c r="I26" s="3"/>
    </row>
    <row r="27" spans="1:9" ht="12.75">
      <c r="A27" s="3" t="s">
        <v>22</v>
      </c>
      <c r="B27" s="3" t="s">
        <v>6</v>
      </c>
      <c r="C27" s="17">
        <v>100000</v>
      </c>
      <c r="D27" s="19"/>
      <c r="E27" s="4">
        <f t="shared" si="0"/>
        <v>100000</v>
      </c>
      <c r="F27" s="9" t="str">
        <f>IF(D27=Tarkistus!D27,"O I K E I N !!!","hups")</f>
        <v>hups</v>
      </c>
      <c r="G27" s="3"/>
      <c r="H27" s="3"/>
      <c r="I27" s="3"/>
    </row>
    <row r="28" spans="1:9" ht="12.75">
      <c r="A28" s="3" t="s">
        <v>23</v>
      </c>
      <c r="B28" s="3" t="s">
        <v>10</v>
      </c>
      <c r="C28" s="17">
        <v>500</v>
      </c>
      <c r="D28" s="19"/>
      <c r="E28" s="4">
        <f t="shared" si="0"/>
        <v>500</v>
      </c>
      <c r="F28" s="9" t="str">
        <f>IF(D28=Tarkistus!D28,"O I K E I N !!!","hups")</f>
        <v>O I K E I N !!!</v>
      </c>
      <c r="G28" s="3"/>
      <c r="H28" s="3"/>
      <c r="I28" s="3"/>
    </row>
    <row r="29" spans="1:9" ht="15.75">
      <c r="A29" s="3" t="s">
        <v>24</v>
      </c>
      <c r="B29" s="3" t="s">
        <v>6</v>
      </c>
      <c r="C29" s="18">
        <v>10000</v>
      </c>
      <c r="D29" s="19"/>
      <c r="E29" s="4">
        <f t="shared" si="0"/>
        <v>10000</v>
      </c>
      <c r="F29" s="9" t="str">
        <f>IF(D29=Tarkistus!D29,"O I K E I N !!!","hups")</f>
        <v>hups</v>
      </c>
      <c r="G29" s="3"/>
      <c r="H29" s="3"/>
      <c r="I29" s="3"/>
    </row>
    <row r="30" spans="1:9" ht="15.75">
      <c r="A30" s="3" t="s">
        <v>25</v>
      </c>
      <c r="B30" s="3" t="s">
        <v>12</v>
      </c>
      <c r="C30" s="18">
        <v>20000</v>
      </c>
      <c r="D30" s="19"/>
      <c r="E30" s="4">
        <f t="shared" si="0"/>
        <v>20000</v>
      </c>
      <c r="F30" s="9" t="str">
        <f>IF(D30=Tarkistus!D30,"O I K E I N !!!","hups")</f>
        <v>hups</v>
      </c>
      <c r="G30" s="3"/>
      <c r="H30" s="3"/>
      <c r="I30" s="3"/>
    </row>
    <row r="31" spans="1:9" ht="15.75">
      <c r="A31" s="3" t="s">
        <v>26</v>
      </c>
      <c r="B31" s="3" t="s">
        <v>6</v>
      </c>
      <c r="C31" s="18">
        <v>30000</v>
      </c>
      <c r="D31" s="19"/>
      <c r="E31" s="4">
        <f t="shared" si="0"/>
        <v>30000</v>
      </c>
      <c r="F31" s="9" t="str">
        <f>IF(D31=Tarkistus!D31,"O I K E I N !!!","hups")</f>
        <v>hups</v>
      </c>
      <c r="G31" s="3"/>
      <c r="H31" s="3"/>
      <c r="I31" s="3"/>
    </row>
    <row r="32" spans="1:9" ht="15.75">
      <c r="A32" s="3" t="s">
        <v>27</v>
      </c>
      <c r="B32" s="3" t="s">
        <v>8</v>
      </c>
      <c r="C32" s="18">
        <v>40000</v>
      </c>
      <c r="D32" s="19"/>
      <c r="E32" s="4">
        <f t="shared" si="0"/>
        <v>40000</v>
      </c>
      <c r="F32" s="9" t="str">
        <f>IF(D32=Tarkistus!D32,"O I K E I N !!!","hups")</f>
        <v>hups</v>
      </c>
      <c r="G32" s="3"/>
      <c r="H32" s="3"/>
      <c r="I32" s="3"/>
    </row>
    <row r="33" spans="1:9" ht="15.75">
      <c r="A33" s="3" t="s">
        <v>28</v>
      </c>
      <c r="B33" s="3" t="s">
        <v>8</v>
      </c>
      <c r="C33" s="18">
        <v>50000</v>
      </c>
      <c r="D33" s="19"/>
      <c r="E33" s="4">
        <f t="shared" si="0"/>
        <v>50000</v>
      </c>
      <c r="F33" s="9" t="str">
        <f>IF(D33=Tarkistus!D33,"O I K E I N !!!","hups")</f>
        <v>hups</v>
      </c>
      <c r="G33" s="3"/>
      <c r="H33" s="3"/>
      <c r="I33" s="3"/>
    </row>
    <row r="34" spans="1:9" ht="12.75">
      <c r="A34" s="3" t="s">
        <v>22</v>
      </c>
      <c r="B34" s="3" t="s">
        <v>6</v>
      </c>
      <c r="C34" s="17">
        <v>100000</v>
      </c>
      <c r="D34" s="20"/>
      <c r="E34" s="4">
        <f t="shared" si="0"/>
        <v>100000</v>
      </c>
      <c r="F34" s="9" t="str">
        <f>IF(D34=Tarkistus!D34,"O I K E I N !!!","hups")</f>
        <v>hups</v>
      </c>
      <c r="G34" s="3"/>
      <c r="H34" s="3"/>
      <c r="I34" s="3"/>
    </row>
    <row r="35" spans="7:9" ht="12.75">
      <c r="G35" s="3"/>
      <c r="H35" s="3"/>
      <c r="I35" s="3"/>
    </row>
    <row r="36" spans="6:9" ht="12.75">
      <c r="F36" s="3"/>
      <c r="G36" s="3"/>
      <c r="H36" s="3"/>
      <c r="I36" s="3"/>
    </row>
  </sheetData>
  <sheetProtection/>
  <printOptions gridLines="1" heading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L36"/>
  <sheetViews>
    <sheetView zoomScale="75" zoomScaleNormal="75" zoomScalePageLayoutView="0" workbookViewId="0" topLeftCell="A1">
      <selection activeCell="D6" sqref="D6"/>
    </sheetView>
  </sheetViews>
  <sheetFormatPr defaultColWidth="9.140625" defaultRowHeight="13.5"/>
  <cols>
    <col min="1" max="1" width="12.28125" style="4" customWidth="1"/>
    <col min="2" max="2" width="8.7109375" style="4" customWidth="1"/>
    <col min="3" max="3" width="9.7109375" style="4" customWidth="1"/>
    <col min="4" max="4" width="15.00390625" style="4" customWidth="1"/>
    <col min="5" max="5" width="16.421875" style="4" customWidth="1"/>
    <col min="6" max="6" width="12.00390625" style="4" customWidth="1"/>
    <col min="7" max="7" width="9.140625" style="4" customWidth="1"/>
    <col min="8" max="8" width="11.8515625" style="4" customWidth="1"/>
    <col min="9" max="9" width="7.7109375" style="4" customWidth="1"/>
    <col min="10" max="16384" width="9.140625" style="4" customWidth="1"/>
  </cols>
  <sheetData>
    <row r="1" spans="1:6" ht="12.75">
      <c r="A1"/>
      <c r="B1"/>
      <c r="C1"/>
      <c r="D1"/>
      <c r="E1"/>
      <c r="F1"/>
    </row>
    <row r="2" spans="1:6" ht="18.75">
      <c r="A2"/>
      <c r="B2" s="21" t="s">
        <v>41</v>
      </c>
      <c r="C2"/>
      <c r="D2"/>
      <c r="E2"/>
      <c r="F2"/>
    </row>
    <row r="3" spans="1:6" ht="18.75">
      <c r="A3"/>
      <c r="B3" s="21" t="s">
        <v>42</v>
      </c>
      <c r="C3"/>
      <c r="D3"/>
      <c r="E3"/>
      <c r="F3"/>
    </row>
    <row r="4" spans="1:10" ht="18.75">
      <c r="A4"/>
      <c r="B4" s="21" t="s">
        <v>43</v>
      </c>
      <c r="C4"/>
      <c r="D4"/>
      <c r="E4"/>
      <c r="F4"/>
      <c r="H4" s="15">
        <v>1</v>
      </c>
      <c r="I4" s="15">
        <v>0</v>
      </c>
      <c r="J4" s="15">
        <v>0</v>
      </c>
    </row>
    <row r="5" spans="1:10" ht="18.75">
      <c r="A5"/>
      <c r="B5" s="21" t="s">
        <v>114</v>
      </c>
      <c r="C5"/>
      <c r="D5"/>
      <c r="E5"/>
      <c r="F5"/>
      <c r="H5" s="15">
        <v>10000</v>
      </c>
      <c r="I5" s="15">
        <v>0.1</v>
      </c>
      <c r="J5" s="16">
        <v>0.1</v>
      </c>
    </row>
    <row r="6" spans="1:10" ht="15.75">
      <c r="A6"/>
      <c r="B6"/>
      <c r="C6"/>
      <c r="D6"/>
      <c r="E6"/>
      <c r="F6"/>
      <c r="G6" s="3"/>
      <c r="H6" s="15">
        <v>20000</v>
      </c>
      <c r="I6" s="15">
        <v>0.2</v>
      </c>
      <c r="J6" s="16">
        <v>0.2</v>
      </c>
    </row>
    <row r="7" spans="1:12" ht="15.75">
      <c r="A7"/>
      <c r="B7"/>
      <c r="C7"/>
      <c r="D7"/>
      <c r="E7"/>
      <c r="F7"/>
      <c r="H7" s="15">
        <v>30000</v>
      </c>
      <c r="I7" s="15">
        <v>0.3</v>
      </c>
      <c r="J7" s="16">
        <v>0.3</v>
      </c>
      <c r="L7" s="3"/>
    </row>
    <row r="8" spans="1:12" ht="15.75">
      <c r="A8"/>
      <c r="B8" s="41" t="s">
        <v>115</v>
      </c>
      <c r="C8" s="41"/>
      <c r="D8" s="41"/>
      <c r="E8" s="41"/>
      <c r="F8"/>
      <c r="G8" s="11"/>
      <c r="H8" s="15">
        <v>40000</v>
      </c>
      <c r="I8" s="15">
        <v>0.4</v>
      </c>
      <c r="J8" s="16">
        <v>0.4</v>
      </c>
      <c r="L8" s="3"/>
    </row>
    <row r="9" spans="1:12" ht="15.75">
      <c r="A9"/>
      <c r="B9"/>
      <c r="C9"/>
      <c r="D9"/>
      <c r="E9"/>
      <c r="F9"/>
      <c r="G9" s="3"/>
      <c r="H9" s="15">
        <v>50000</v>
      </c>
      <c r="I9" s="15">
        <v>0.5</v>
      </c>
      <c r="J9" s="16">
        <v>0.5</v>
      </c>
      <c r="L9" s="3"/>
    </row>
    <row r="10" spans="1:12" ht="12.75">
      <c r="A10"/>
      <c r="B10"/>
      <c r="C10"/>
      <c r="D10"/>
      <c r="E10"/>
      <c r="F10"/>
      <c r="I10" s="3"/>
      <c r="L10" s="3"/>
    </row>
    <row r="11" spans="1:12" ht="12.75">
      <c r="A11"/>
      <c r="B11"/>
      <c r="C11"/>
      <c r="D11"/>
      <c r="E11"/>
      <c r="F11"/>
      <c r="G11" s="3"/>
      <c r="H11" s="3"/>
      <c r="I11" s="3"/>
      <c r="L11" s="3"/>
    </row>
    <row r="12" spans="1:12" ht="12.75">
      <c r="A12"/>
      <c r="B12"/>
      <c r="C12"/>
      <c r="D12"/>
      <c r="E12"/>
      <c r="F12"/>
      <c r="G12" s="3"/>
      <c r="H12" s="3"/>
      <c r="I12" s="3"/>
      <c r="L12" s="3"/>
    </row>
    <row r="13" spans="1:9" ht="12.75">
      <c r="A13" s="6" t="s">
        <v>1</v>
      </c>
      <c r="B13" s="6" t="s">
        <v>2</v>
      </c>
      <c r="C13" s="7" t="s">
        <v>3</v>
      </c>
      <c r="D13" s="7" t="s">
        <v>4</v>
      </c>
      <c r="E13" s="7" t="s">
        <v>40</v>
      </c>
      <c r="F13" s="3" t="s">
        <v>39</v>
      </c>
      <c r="G13" s="3"/>
      <c r="H13" s="3"/>
      <c r="I13" s="3"/>
    </row>
    <row r="14" spans="1:9" ht="12.75">
      <c r="A14" s="3" t="s">
        <v>5</v>
      </c>
      <c r="B14" s="3" t="s">
        <v>6</v>
      </c>
      <c r="C14" s="17">
        <v>500</v>
      </c>
      <c r="D14" s="14"/>
      <c r="E14" s="4">
        <f>C14-D14</f>
        <v>500</v>
      </c>
      <c r="F14" s="9" t="str">
        <f>IF(D14=Tarkistus!D14,"O I K E I N !!!","hups")</f>
        <v>O I K E I N !!!</v>
      </c>
      <c r="G14" s="3"/>
      <c r="H14" s="3"/>
      <c r="I14" s="3"/>
    </row>
    <row r="15" spans="1:9" ht="15.75">
      <c r="A15" s="3" t="s">
        <v>7</v>
      </c>
      <c r="B15" s="3" t="s">
        <v>8</v>
      </c>
      <c r="C15" s="18">
        <v>10000</v>
      </c>
      <c r="D15" s="14"/>
      <c r="E15" s="4">
        <f aca="true" t="shared" si="0" ref="E15:E34">C15-D15</f>
        <v>10000</v>
      </c>
      <c r="F15" s="9" t="str">
        <f>IF(D15=Tarkistus!D15,"O I K E I N !!!","hups")</f>
        <v>hups</v>
      </c>
      <c r="G15" s="3"/>
      <c r="H15" s="3"/>
      <c r="I15" s="3"/>
    </row>
    <row r="16" spans="1:9" ht="15.75">
      <c r="A16" s="3" t="s">
        <v>9</v>
      </c>
      <c r="B16" s="3" t="s">
        <v>10</v>
      </c>
      <c r="C16" s="18">
        <v>20000</v>
      </c>
      <c r="D16" s="14"/>
      <c r="E16" s="4">
        <f t="shared" si="0"/>
        <v>20000</v>
      </c>
      <c r="F16" s="9" t="str">
        <f>IF(D16=Tarkistus!D16,"O I K E I N !!!","hups")</f>
        <v>hups</v>
      </c>
      <c r="G16" s="3"/>
      <c r="H16" s="3"/>
      <c r="I16" s="3"/>
    </row>
    <row r="17" spans="1:9" ht="15.75">
      <c r="A17" s="3" t="s">
        <v>11</v>
      </c>
      <c r="B17" s="3" t="s">
        <v>12</v>
      </c>
      <c r="C17" s="18">
        <v>30000</v>
      </c>
      <c r="D17" s="14"/>
      <c r="E17" s="4">
        <f t="shared" si="0"/>
        <v>30000</v>
      </c>
      <c r="F17" s="9" t="str">
        <f>IF(D17=Tarkistus!D17,"O I K E I N !!!","hups")</f>
        <v>hups</v>
      </c>
      <c r="G17" s="3"/>
      <c r="H17" s="3"/>
      <c r="I17" s="3"/>
    </row>
    <row r="18" spans="1:9" ht="15.75">
      <c r="A18" s="3" t="s">
        <v>13</v>
      </c>
      <c r="B18" s="3" t="s">
        <v>10</v>
      </c>
      <c r="C18" s="18">
        <v>40000</v>
      </c>
      <c r="D18" s="14"/>
      <c r="E18" s="4">
        <f t="shared" si="0"/>
        <v>40000</v>
      </c>
      <c r="F18" s="9" t="str">
        <f>IF(D18=Tarkistus!D18,"O I K E I N !!!","hups")</f>
        <v>hups</v>
      </c>
      <c r="G18" s="3"/>
      <c r="H18" s="3"/>
      <c r="I18" s="3"/>
    </row>
    <row r="19" spans="1:9" ht="15.75">
      <c r="A19" s="3" t="s">
        <v>14</v>
      </c>
      <c r="B19" s="3" t="s">
        <v>6</v>
      </c>
      <c r="C19" s="18">
        <v>50000</v>
      </c>
      <c r="D19" s="14"/>
      <c r="E19" s="4">
        <f t="shared" si="0"/>
        <v>50000</v>
      </c>
      <c r="F19" s="9" t="str">
        <f>IF(D19=Tarkistus!D19,"O I K E I N !!!","hups")</f>
        <v>hups</v>
      </c>
      <c r="G19" s="3"/>
      <c r="H19" s="3"/>
      <c r="I19" s="3"/>
    </row>
    <row r="20" spans="1:9" ht="12.75">
      <c r="A20" s="3" t="s">
        <v>15</v>
      </c>
      <c r="B20" s="3" t="s">
        <v>8</v>
      </c>
      <c r="C20" s="17">
        <v>100000</v>
      </c>
      <c r="D20" s="14"/>
      <c r="E20" s="4">
        <f t="shared" si="0"/>
        <v>100000</v>
      </c>
      <c r="F20" s="9" t="str">
        <f>IF(D20=Tarkistus!D20,"O I K E I N !!!","hups")</f>
        <v>hups</v>
      </c>
      <c r="G20" s="3"/>
      <c r="H20" s="3"/>
      <c r="I20" s="3"/>
    </row>
    <row r="21" spans="1:9" ht="12.75">
      <c r="A21" s="3" t="s">
        <v>16</v>
      </c>
      <c r="B21" s="3" t="s">
        <v>8</v>
      </c>
      <c r="C21" s="17">
        <v>500</v>
      </c>
      <c r="D21" s="14"/>
      <c r="E21" s="4">
        <f t="shared" si="0"/>
        <v>500</v>
      </c>
      <c r="F21" s="9" t="str">
        <f>IF(D21=Tarkistus!D21,"O I K E I N !!!","hups")</f>
        <v>O I K E I N !!!</v>
      </c>
      <c r="G21" s="3"/>
      <c r="H21" s="3"/>
      <c r="I21" s="3"/>
    </row>
    <row r="22" spans="1:9" ht="15.75">
      <c r="A22" s="3" t="s">
        <v>17</v>
      </c>
      <c r="B22" s="3" t="s">
        <v>12</v>
      </c>
      <c r="C22" s="18">
        <v>10000</v>
      </c>
      <c r="D22" s="14"/>
      <c r="E22" s="4">
        <f t="shared" si="0"/>
        <v>10000</v>
      </c>
      <c r="F22" s="9" t="str">
        <f>IF(D22=Tarkistus!D22,"O I K E I N !!!","hups")</f>
        <v>hups</v>
      </c>
      <c r="G22" s="3"/>
      <c r="H22" s="3"/>
      <c r="I22" s="3"/>
    </row>
    <row r="23" spans="1:9" ht="15.75">
      <c r="A23" s="3" t="s">
        <v>18</v>
      </c>
      <c r="B23" s="3" t="s">
        <v>10</v>
      </c>
      <c r="C23" s="18">
        <v>20000</v>
      </c>
      <c r="D23" s="14"/>
      <c r="E23" s="4">
        <f t="shared" si="0"/>
        <v>20000</v>
      </c>
      <c r="F23" s="9" t="str">
        <f>IF(D23=Tarkistus!D23,"O I K E I N !!!","hups")</f>
        <v>hups</v>
      </c>
      <c r="G23" s="3"/>
      <c r="H23" s="3"/>
      <c r="I23" s="3"/>
    </row>
    <row r="24" spans="1:9" ht="15.75">
      <c r="A24" s="3" t="s">
        <v>19</v>
      </c>
      <c r="B24" s="3" t="s">
        <v>6</v>
      </c>
      <c r="C24" s="18">
        <v>30000</v>
      </c>
      <c r="D24" s="14"/>
      <c r="E24" s="4">
        <f t="shared" si="0"/>
        <v>30000</v>
      </c>
      <c r="F24" s="9" t="str">
        <f>IF(D24=Tarkistus!D24,"O I K E I N !!!","hups")</f>
        <v>hups</v>
      </c>
      <c r="G24" s="3"/>
      <c r="H24" s="3"/>
      <c r="I24" s="3"/>
    </row>
    <row r="25" spans="1:10" ht="15.75">
      <c r="A25" s="3" t="s">
        <v>20</v>
      </c>
      <c r="B25" s="3" t="s">
        <v>8</v>
      </c>
      <c r="C25" s="18">
        <v>40000</v>
      </c>
      <c r="D25" s="14"/>
      <c r="E25" s="4">
        <f t="shared" si="0"/>
        <v>40000</v>
      </c>
      <c r="F25" s="9" t="str">
        <f>IF(D25=Tarkistus!D25,"O I K E I N !!!","hups")</f>
        <v>hups</v>
      </c>
      <c r="G25" s="3"/>
      <c r="H25" s="3"/>
      <c r="I25" s="3"/>
      <c r="J25" s="3"/>
    </row>
    <row r="26" spans="1:9" ht="15.75">
      <c r="A26" s="3" t="s">
        <v>21</v>
      </c>
      <c r="B26" s="3" t="s">
        <v>10</v>
      </c>
      <c r="C26" s="18">
        <v>50000</v>
      </c>
      <c r="D26" s="14"/>
      <c r="E26" s="4">
        <f t="shared" si="0"/>
        <v>50000</v>
      </c>
      <c r="F26" s="9" t="str">
        <f>IF(D26=Tarkistus!D26,"O I K E I N !!!","hups")</f>
        <v>hups</v>
      </c>
      <c r="G26" s="3"/>
      <c r="H26" s="3"/>
      <c r="I26" s="3"/>
    </row>
    <row r="27" spans="1:9" ht="12.75">
      <c r="A27" s="3" t="s">
        <v>22</v>
      </c>
      <c r="B27" s="3" t="s">
        <v>6</v>
      </c>
      <c r="C27" s="17">
        <v>100000</v>
      </c>
      <c r="D27" s="14"/>
      <c r="E27" s="4">
        <f t="shared" si="0"/>
        <v>100000</v>
      </c>
      <c r="F27" s="9" t="str">
        <f>IF(D27=Tarkistus!D27,"O I K E I N !!!","hups")</f>
        <v>hups</v>
      </c>
      <c r="G27" s="3"/>
      <c r="H27" s="3"/>
      <c r="I27" s="3"/>
    </row>
    <row r="28" spans="1:9" ht="12.75">
      <c r="A28" s="3" t="s">
        <v>23</v>
      </c>
      <c r="B28" s="3" t="s">
        <v>10</v>
      </c>
      <c r="C28" s="17">
        <v>500</v>
      </c>
      <c r="D28" s="14"/>
      <c r="E28" s="4">
        <f t="shared" si="0"/>
        <v>500</v>
      </c>
      <c r="F28" s="9" t="str">
        <f>IF(D28=Tarkistus!D28,"O I K E I N !!!","hups")</f>
        <v>O I K E I N !!!</v>
      </c>
      <c r="G28" s="3"/>
      <c r="H28" s="3"/>
      <c r="I28" s="3"/>
    </row>
    <row r="29" spans="1:9" ht="15.75">
      <c r="A29" s="3" t="s">
        <v>24</v>
      </c>
      <c r="B29" s="3" t="s">
        <v>6</v>
      </c>
      <c r="C29" s="18">
        <v>10000</v>
      </c>
      <c r="D29" s="14"/>
      <c r="E29" s="4">
        <f t="shared" si="0"/>
        <v>10000</v>
      </c>
      <c r="F29" s="9" t="str">
        <f>IF(D29=Tarkistus!D29,"O I K E I N !!!","hups")</f>
        <v>hups</v>
      </c>
      <c r="G29" s="3"/>
      <c r="H29" s="3"/>
      <c r="I29" s="3"/>
    </row>
    <row r="30" spans="1:9" ht="15.75">
      <c r="A30" s="3" t="s">
        <v>25</v>
      </c>
      <c r="B30" s="3" t="s">
        <v>12</v>
      </c>
      <c r="C30" s="18">
        <v>20000</v>
      </c>
      <c r="D30" s="14"/>
      <c r="E30" s="4">
        <f t="shared" si="0"/>
        <v>20000</v>
      </c>
      <c r="F30" s="9" t="str">
        <f>IF(D30=Tarkistus!D30,"O I K E I N !!!","hups")</f>
        <v>hups</v>
      </c>
      <c r="G30" s="3"/>
      <c r="H30" s="3"/>
      <c r="I30" s="3"/>
    </row>
    <row r="31" spans="1:9" ht="15.75">
      <c r="A31" s="3" t="s">
        <v>26</v>
      </c>
      <c r="B31" s="3" t="s">
        <v>6</v>
      </c>
      <c r="C31" s="18">
        <v>30000</v>
      </c>
      <c r="D31" s="14"/>
      <c r="E31" s="4">
        <f t="shared" si="0"/>
        <v>30000</v>
      </c>
      <c r="F31" s="9" t="str">
        <f>IF(D31=Tarkistus!D31,"O I K E I N !!!","hups")</f>
        <v>hups</v>
      </c>
      <c r="G31" s="3"/>
      <c r="H31" s="3"/>
      <c r="I31" s="3"/>
    </row>
    <row r="32" spans="1:9" ht="15.75">
      <c r="A32" s="3" t="s">
        <v>27</v>
      </c>
      <c r="B32" s="3" t="s">
        <v>8</v>
      </c>
      <c r="C32" s="18">
        <v>40000</v>
      </c>
      <c r="D32" s="14"/>
      <c r="E32" s="4">
        <f t="shared" si="0"/>
        <v>40000</v>
      </c>
      <c r="F32" s="9" t="str">
        <f>IF(D32=Tarkistus!D32,"O I K E I N !!!","hups")</f>
        <v>hups</v>
      </c>
      <c r="G32" s="3"/>
      <c r="H32" s="3"/>
      <c r="I32" s="3"/>
    </row>
    <row r="33" spans="1:9" ht="15.75">
      <c r="A33" s="3" t="s">
        <v>28</v>
      </c>
      <c r="B33" s="3" t="s">
        <v>8</v>
      </c>
      <c r="C33" s="18">
        <v>50000</v>
      </c>
      <c r="D33" s="14"/>
      <c r="E33" s="4">
        <f t="shared" si="0"/>
        <v>50000</v>
      </c>
      <c r="F33" s="9" t="str">
        <f>IF(D33=Tarkistus!D33,"O I K E I N !!!","hups")</f>
        <v>hups</v>
      </c>
      <c r="G33" s="3"/>
      <c r="H33" s="3"/>
      <c r="I33" s="3"/>
    </row>
    <row r="34" spans="1:9" ht="12.75">
      <c r="A34" s="3" t="s">
        <v>22</v>
      </c>
      <c r="B34" s="3" t="s">
        <v>6</v>
      </c>
      <c r="C34" s="17">
        <v>100000</v>
      </c>
      <c r="E34" s="4">
        <f t="shared" si="0"/>
        <v>100000</v>
      </c>
      <c r="F34" s="9" t="str">
        <f>IF(D34=Tarkistus!D34,"O I K E I N !!!","hups")</f>
        <v>hups</v>
      </c>
      <c r="G34" s="3"/>
      <c r="H34" s="3"/>
      <c r="I34" s="3"/>
    </row>
    <row r="35" spans="7:9" ht="12.75">
      <c r="G35" s="3"/>
      <c r="H35" s="3"/>
      <c r="I35" s="3"/>
    </row>
    <row r="36" spans="6:9" ht="12.75">
      <c r="F36" s="3"/>
      <c r="G36" s="3"/>
      <c r="H36" s="3"/>
      <c r="I36" s="3"/>
    </row>
  </sheetData>
  <sheetProtection/>
  <printOptions gridLines="1" heading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L36"/>
  <sheetViews>
    <sheetView zoomScale="75" zoomScaleNormal="75" zoomScalePageLayoutView="0" workbookViewId="0" topLeftCell="A1">
      <selection activeCell="D6" sqref="D6"/>
    </sheetView>
  </sheetViews>
  <sheetFormatPr defaultColWidth="9.140625" defaultRowHeight="13.5"/>
  <cols>
    <col min="1" max="1" width="12.28125" style="4" customWidth="1"/>
    <col min="2" max="2" width="8.7109375" style="4" customWidth="1"/>
    <col min="3" max="3" width="9.7109375" style="4" customWidth="1"/>
    <col min="4" max="4" width="15.00390625" style="4" customWidth="1"/>
    <col min="5" max="5" width="16.421875" style="4" customWidth="1"/>
    <col min="6" max="6" width="12.00390625" style="4" customWidth="1"/>
    <col min="7" max="7" width="9.140625" style="4" customWidth="1"/>
    <col min="8" max="8" width="11.8515625" style="4" customWidth="1"/>
    <col min="9" max="9" width="7.7109375" style="4" customWidth="1"/>
    <col min="10" max="16384" width="9.140625" style="4" customWidth="1"/>
  </cols>
  <sheetData>
    <row r="1" spans="1:6" ht="12.75">
      <c r="A1"/>
      <c r="B1"/>
      <c r="C1"/>
      <c r="D1"/>
      <c r="E1"/>
      <c r="F1"/>
    </row>
    <row r="2" spans="1:6" ht="18.75">
      <c r="A2"/>
      <c r="B2" s="21" t="s">
        <v>41</v>
      </c>
      <c r="C2"/>
      <c r="D2"/>
      <c r="E2"/>
      <c r="F2"/>
    </row>
    <row r="3" spans="1:6" ht="18.75">
      <c r="A3"/>
      <c r="B3" s="21" t="s">
        <v>42</v>
      </c>
      <c r="C3"/>
      <c r="D3"/>
      <c r="E3"/>
      <c r="F3"/>
    </row>
    <row r="4" spans="1:10" ht="18.75">
      <c r="A4"/>
      <c r="B4" s="21" t="s">
        <v>43</v>
      </c>
      <c r="C4"/>
      <c r="D4"/>
      <c r="E4"/>
      <c r="F4"/>
      <c r="H4" s="15">
        <v>1</v>
      </c>
      <c r="I4" s="15">
        <v>0</v>
      </c>
      <c r="J4" s="15">
        <v>0</v>
      </c>
    </row>
    <row r="5" spans="1:10" ht="18.75">
      <c r="A5"/>
      <c r="B5" s="21" t="s">
        <v>114</v>
      </c>
      <c r="C5"/>
      <c r="D5"/>
      <c r="E5"/>
      <c r="F5"/>
      <c r="H5" s="15">
        <v>10000</v>
      </c>
      <c r="I5" s="15">
        <v>0.1</v>
      </c>
      <c r="J5" s="16">
        <v>0.1</v>
      </c>
    </row>
    <row r="6" spans="1:10" ht="15.75">
      <c r="A6"/>
      <c r="B6"/>
      <c r="C6"/>
      <c r="D6"/>
      <c r="E6"/>
      <c r="F6"/>
      <c r="G6" s="3"/>
      <c r="H6" s="15">
        <v>20000</v>
      </c>
      <c r="I6" s="15">
        <v>0.2</v>
      </c>
      <c r="J6" s="16">
        <v>0.2</v>
      </c>
    </row>
    <row r="7" spans="1:12" ht="15.75">
      <c r="A7"/>
      <c r="B7"/>
      <c r="C7"/>
      <c r="D7"/>
      <c r="E7"/>
      <c r="F7"/>
      <c r="H7" s="15">
        <v>30000</v>
      </c>
      <c r="I7" s="15">
        <v>0.3</v>
      </c>
      <c r="J7" s="16">
        <v>0.3</v>
      </c>
      <c r="L7" s="3"/>
    </row>
    <row r="8" spans="1:12" ht="15.75">
      <c r="A8"/>
      <c r="B8" s="41" t="s">
        <v>115</v>
      </c>
      <c r="C8" s="41"/>
      <c r="D8" s="41"/>
      <c r="E8" s="41"/>
      <c r="F8"/>
      <c r="G8" s="11"/>
      <c r="H8" s="15">
        <v>40000</v>
      </c>
      <c r="I8" s="15">
        <v>0.4</v>
      </c>
      <c r="J8" s="16">
        <v>0.4</v>
      </c>
      <c r="L8" s="3"/>
    </row>
    <row r="9" spans="1:12" ht="15.75">
      <c r="A9"/>
      <c r="B9"/>
      <c r="C9"/>
      <c r="D9"/>
      <c r="E9"/>
      <c r="F9"/>
      <c r="G9" s="3"/>
      <c r="H9" s="15">
        <v>50000</v>
      </c>
      <c r="I9" s="15">
        <v>0.5</v>
      </c>
      <c r="J9" s="16">
        <v>0.5</v>
      </c>
      <c r="L9" s="3"/>
    </row>
    <row r="10" spans="1:12" ht="12.75">
      <c r="A10"/>
      <c r="B10"/>
      <c r="C10"/>
      <c r="D10"/>
      <c r="E10"/>
      <c r="F10"/>
      <c r="I10" s="3"/>
      <c r="L10" s="3"/>
    </row>
    <row r="11" spans="1:12" ht="12.75">
      <c r="A11"/>
      <c r="B11"/>
      <c r="C11"/>
      <c r="D11"/>
      <c r="E11"/>
      <c r="F11"/>
      <c r="G11" s="3"/>
      <c r="H11" s="3"/>
      <c r="I11" s="3"/>
      <c r="L11" s="3"/>
    </row>
    <row r="12" spans="1:12" ht="12.75">
      <c r="A12"/>
      <c r="B12"/>
      <c r="C12"/>
      <c r="D12"/>
      <c r="E12"/>
      <c r="F12"/>
      <c r="G12" s="3"/>
      <c r="H12" s="3"/>
      <c r="I12" s="3"/>
      <c r="L12" s="3"/>
    </row>
    <row r="13" spans="1:9" ht="12.75">
      <c r="A13" s="6" t="s">
        <v>1</v>
      </c>
      <c r="B13" s="6" t="s">
        <v>2</v>
      </c>
      <c r="C13" s="7" t="s">
        <v>3</v>
      </c>
      <c r="D13" s="7" t="s">
        <v>4</v>
      </c>
      <c r="E13" s="7" t="s">
        <v>40</v>
      </c>
      <c r="F13" s="3" t="s">
        <v>39</v>
      </c>
      <c r="G13" s="3"/>
      <c r="H13" s="3"/>
      <c r="I13" s="3"/>
    </row>
    <row r="14" spans="1:9" ht="12.75">
      <c r="A14" s="3" t="s">
        <v>5</v>
      </c>
      <c r="B14" s="3" t="s">
        <v>6</v>
      </c>
      <c r="C14" s="17">
        <v>500</v>
      </c>
      <c r="D14" s="14"/>
      <c r="E14" s="4">
        <f>C14-D14</f>
        <v>500</v>
      </c>
      <c r="F14" s="9" t="str">
        <f>IF(D14=Tarkistus!D14,"O I K E I N !!!","hups")</f>
        <v>O I K E I N !!!</v>
      </c>
      <c r="G14" s="3"/>
      <c r="H14" s="3"/>
      <c r="I14" s="3"/>
    </row>
    <row r="15" spans="1:9" ht="15.75">
      <c r="A15" s="3" t="s">
        <v>7</v>
      </c>
      <c r="B15" s="3" t="s">
        <v>8</v>
      </c>
      <c r="C15" s="18">
        <v>10000</v>
      </c>
      <c r="D15" s="14"/>
      <c r="E15" s="4">
        <f aca="true" t="shared" si="0" ref="E15:E34">C15-D15</f>
        <v>10000</v>
      </c>
      <c r="F15" s="9" t="str">
        <f>IF(D15=Tarkistus!D15,"O I K E I N !!!","hups")</f>
        <v>hups</v>
      </c>
      <c r="G15" s="3"/>
      <c r="H15" s="3"/>
      <c r="I15" s="3"/>
    </row>
    <row r="16" spans="1:9" ht="15.75">
      <c r="A16" s="3" t="s">
        <v>9</v>
      </c>
      <c r="B16" s="3" t="s">
        <v>10</v>
      </c>
      <c r="C16" s="18">
        <v>20000</v>
      </c>
      <c r="D16" s="14"/>
      <c r="E16" s="4">
        <f t="shared" si="0"/>
        <v>20000</v>
      </c>
      <c r="F16" s="9" t="str">
        <f>IF(D16=Tarkistus!D16,"O I K E I N !!!","hups")</f>
        <v>hups</v>
      </c>
      <c r="G16" s="3"/>
      <c r="H16" s="3"/>
      <c r="I16" s="3"/>
    </row>
    <row r="17" spans="1:9" ht="15.75">
      <c r="A17" s="3" t="s">
        <v>11</v>
      </c>
      <c r="B17" s="3" t="s">
        <v>12</v>
      </c>
      <c r="C17" s="18">
        <v>30000</v>
      </c>
      <c r="D17" s="14"/>
      <c r="E17" s="4">
        <f t="shared" si="0"/>
        <v>30000</v>
      </c>
      <c r="F17" s="9" t="str">
        <f>IF(D17=Tarkistus!D17,"O I K E I N !!!","hups")</f>
        <v>hups</v>
      </c>
      <c r="G17" s="3"/>
      <c r="H17" s="3"/>
      <c r="I17" s="3"/>
    </row>
    <row r="18" spans="1:9" ht="15.75">
      <c r="A18" s="3" t="s">
        <v>13</v>
      </c>
      <c r="B18" s="3" t="s">
        <v>10</v>
      </c>
      <c r="C18" s="18">
        <v>40000</v>
      </c>
      <c r="D18" s="14"/>
      <c r="E18" s="4">
        <f t="shared" si="0"/>
        <v>40000</v>
      </c>
      <c r="F18" s="9" t="str">
        <f>IF(D18=Tarkistus!D18,"O I K E I N !!!","hups")</f>
        <v>hups</v>
      </c>
      <c r="G18" s="3"/>
      <c r="H18" s="3"/>
      <c r="I18" s="3"/>
    </row>
    <row r="19" spans="1:9" ht="15.75">
      <c r="A19" s="3" t="s">
        <v>14</v>
      </c>
      <c r="B19" s="3" t="s">
        <v>6</v>
      </c>
      <c r="C19" s="18">
        <v>50000</v>
      </c>
      <c r="D19" s="14"/>
      <c r="E19" s="4">
        <f t="shared" si="0"/>
        <v>50000</v>
      </c>
      <c r="F19" s="9" t="str">
        <f>IF(D19=Tarkistus!D19,"O I K E I N !!!","hups")</f>
        <v>hups</v>
      </c>
      <c r="G19" s="3"/>
      <c r="H19" s="3"/>
      <c r="I19" s="3"/>
    </row>
    <row r="20" spans="1:9" ht="12.75">
      <c r="A20" s="3" t="s">
        <v>15</v>
      </c>
      <c r="B20" s="3" t="s">
        <v>8</v>
      </c>
      <c r="C20" s="17">
        <v>100000</v>
      </c>
      <c r="D20" s="14"/>
      <c r="E20" s="4">
        <f t="shared" si="0"/>
        <v>100000</v>
      </c>
      <c r="F20" s="9" t="str">
        <f>IF(D20=Tarkistus!D20,"O I K E I N !!!","hups")</f>
        <v>hups</v>
      </c>
      <c r="G20" s="3"/>
      <c r="H20" s="3"/>
      <c r="I20" s="3"/>
    </row>
    <row r="21" spans="1:9" ht="12.75">
      <c r="A21" s="3" t="s">
        <v>16</v>
      </c>
      <c r="B21" s="3" t="s">
        <v>8</v>
      </c>
      <c r="C21" s="17">
        <v>500</v>
      </c>
      <c r="D21" s="14"/>
      <c r="E21" s="4">
        <f t="shared" si="0"/>
        <v>500</v>
      </c>
      <c r="F21" s="9" t="str">
        <f>IF(D21=Tarkistus!D21,"O I K E I N !!!","hups")</f>
        <v>O I K E I N !!!</v>
      </c>
      <c r="G21" s="3"/>
      <c r="H21" s="3"/>
      <c r="I21" s="3"/>
    </row>
    <row r="22" spans="1:9" ht="15.75">
      <c r="A22" s="3" t="s">
        <v>17</v>
      </c>
      <c r="B22" s="3" t="s">
        <v>12</v>
      </c>
      <c r="C22" s="18">
        <v>10000</v>
      </c>
      <c r="D22" s="14"/>
      <c r="E22" s="4">
        <f t="shared" si="0"/>
        <v>10000</v>
      </c>
      <c r="F22" s="9" t="str">
        <f>IF(D22=Tarkistus!D22,"O I K E I N !!!","hups")</f>
        <v>hups</v>
      </c>
      <c r="G22" s="3"/>
      <c r="H22" s="3"/>
      <c r="I22" s="3"/>
    </row>
    <row r="23" spans="1:9" ht="15.75">
      <c r="A23" s="3" t="s">
        <v>18</v>
      </c>
      <c r="B23" s="3" t="s">
        <v>10</v>
      </c>
      <c r="C23" s="18">
        <v>20000</v>
      </c>
      <c r="D23" s="14"/>
      <c r="E23" s="4">
        <f t="shared" si="0"/>
        <v>20000</v>
      </c>
      <c r="F23" s="9" t="str">
        <f>IF(D23=Tarkistus!D23,"O I K E I N !!!","hups")</f>
        <v>hups</v>
      </c>
      <c r="G23" s="3"/>
      <c r="H23" s="3"/>
      <c r="I23" s="3"/>
    </row>
    <row r="24" spans="1:9" ht="15.75">
      <c r="A24" s="3" t="s">
        <v>19</v>
      </c>
      <c r="B24" s="3" t="s">
        <v>6</v>
      </c>
      <c r="C24" s="18">
        <v>30000</v>
      </c>
      <c r="D24" s="14"/>
      <c r="E24" s="4">
        <f t="shared" si="0"/>
        <v>30000</v>
      </c>
      <c r="F24" s="9" t="str">
        <f>IF(D24=Tarkistus!D24,"O I K E I N !!!","hups")</f>
        <v>hups</v>
      </c>
      <c r="G24" s="3"/>
      <c r="H24" s="3"/>
      <c r="I24" s="3"/>
    </row>
    <row r="25" spans="1:10" ht="15.75">
      <c r="A25" s="3" t="s">
        <v>20</v>
      </c>
      <c r="B25" s="3" t="s">
        <v>8</v>
      </c>
      <c r="C25" s="18">
        <v>40000</v>
      </c>
      <c r="D25" s="14"/>
      <c r="E25" s="4">
        <f t="shared" si="0"/>
        <v>40000</v>
      </c>
      <c r="F25" s="9" t="str">
        <f>IF(D25=Tarkistus!D25,"O I K E I N !!!","hups")</f>
        <v>hups</v>
      </c>
      <c r="G25" s="3"/>
      <c r="H25" s="3"/>
      <c r="I25" s="3"/>
      <c r="J25" s="3"/>
    </row>
    <row r="26" spans="1:9" ht="15.75">
      <c r="A26" s="3" t="s">
        <v>21</v>
      </c>
      <c r="B26" s="3" t="s">
        <v>10</v>
      </c>
      <c r="C26" s="18">
        <v>50000</v>
      </c>
      <c r="D26" s="14"/>
      <c r="E26" s="4">
        <f t="shared" si="0"/>
        <v>50000</v>
      </c>
      <c r="F26" s="9" t="str">
        <f>IF(D26=Tarkistus!D26,"O I K E I N !!!","hups")</f>
        <v>hups</v>
      </c>
      <c r="G26" s="3"/>
      <c r="H26" s="3"/>
      <c r="I26" s="3"/>
    </row>
    <row r="27" spans="1:9" ht="12.75">
      <c r="A27" s="3" t="s">
        <v>22</v>
      </c>
      <c r="B27" s="3" t="s">
        <v>6</v>
      </c>
      <c r="C27" s="17">
        <v>100000</v>
      </c>
      <c r="D27" s="14"/>
      <c r="E27" s="4">
        <f t="shared" si="0"/>
        <v>100000</v>
      </c>
      <c r="F27" s="9" t="str">
        <f>IF(D27=Tarkistus!D27,"O I K E I N !!!","hups")</f>
        <v>hups</v>
      </c>
      <c r="G27" s="3"/>
      <c r="H27" s="3"/>
      <c r="I27" s="3"/>
    </row>
    <row r="28" spans="1:9" ht="12.75">
      <c r="A28" s="3" t="s">
        <v>23</v>
      </c>
      <c r="B28" s="3" t="s">
        <v>10</v>
      </c>
      <c r="C28" s="17">
        <v>500</v>
      </c>
      <c r="D28" s="14"/>
      <c r="E28" s="4">
        <f t="shared" si="0"/>
        <v>500</v>
      </c>
      <c r="F28" s="9" t="str">
        <f>IF(D28=Tarkistus!D28,"O I K E I N !!!","hups")</f>
        <v>O I K E I N !!!</v>
      </c>
      <c r="G28" s="3"/>
      <c r="H28" s="3"/>
      <c r="I28" s="3"/>
    </row>
    <row r="29" spans="1:9" ht="15.75">
      <c r="A29" s="3" t="s">
        <v>24</v>
      </c>
      <c r="B29" s="3" t="s">
        <v>6</v>
      </c>
      <c r="C29" s="18">
        <v>10000</v>
      </c>
      <c r="D29" s="14"/>
      <c r="E29" s="4">
        <f t="shared" si="0"/>
        <v>10000</v>
      </c>
      <c r="F29" s="9" t="str">
        <f>IF(D29=Tarkistus!D29,"O I K E I N !!!","hups")</f>
        <v>hups</v>
      </c>
      <c r="G29" s="3"/>
      <c r="H29" s="3"/>
      <c r="I29" s="3"/>
    </row>
    <row r="30" spans="1:9" ht="15.75">
      <c r="A30" s="3" t="s">
        <v>25</v>
      </c>
      <c r="B30" s="3" t="s">
        <v>12</v>
      </c>
      <c r="C30" s="18">
        <v>20000</v>
      </c>
      <c r="D30" s="14"/>
      <c r="E30" s="4">
        <f t="shared" si="0"/>
        <v>20000</v>
      </c>
      <c r="F30" s="9" t="str">
        <f>IF(D30=Tarkistus!D30,"O I K E I N !!!","hups")</f>
        <v>hups</v>
      </c>
      <c r="G30" s="3"/>
      <c r="H30" s="3"/>
      <c r="I30" s="3"/>
    </row>
    <row r="31" spans="1:9" ht="15.75">
      <c r="A31" s="3" t="s">
        <v>26</v>
      </c>
      <c r="B31" s="3" t="s">
        <v>6</v>
      </c>
      <c r="C31" s="18">
        <v>30000</v>
      </c>
      <c r="D31" s="14"/>
      <c r="E31" s="4">
        <f t="shared" si="0"/>
        <v>30000</v>
      </c>
      <c r="F31" s="9" t="str">
        <f>IF(D31=Tarkistus!D31,"O I K E I N !!!","hups")</f>
        <v>hups</v>
      </c>
      <c r="G31" s="3"/>
      <c r="H31" s="3"/>
      <c r="I31" s="3"/>
    </row>
    <row r="32" spans="1:9" ht="15.75">
      <c r="A32" s="3" t="s">
        <v>27</v>
      </c>
      <c r="B32" s="3" t="s">
        <v>8</v>
      </c>
      <c r="C32" s="18">
        <v>40000</v>
      </c>
      <c r="D32" s="14"/>
      <c r="E32" s="4">
        <f t="shared" si="0"/>
        <v>40000</v>
      </c>
      <c r="F32" s="9" t="str">
        <f>IF(D32=Tarkistus!D32,"O I K E I N !!!","hups")</f>
        <v>hups</v>
      </c>
      <c r="G32" s="3"/>
      <c r="H32" s="3"/>
      <c r="I32" s="3"/>
    </row>
    <row r="33" spans="1:9" ht="15.75">
      <c r="A33" s="3" t="s">
        <v>28</v>
      </c>
      <c r="B33" s="3" t="s">
        <v>8</v>
      </c>
      <c r="C33" s="18">
        <v>50000</v>
      </c>
      <c r="D33" s="14"/>
      <c r="E33" s="4">
        <f t="shared" si="0"/>
        <v>50000</v>
      </c>
      <c r="F33" s="9" t="str">
        <f>IF(D33=Tarkistus!D33,"O I K E I N !!!","hups")</f>
        <v>hups</v>
      </c>
      <c r="G33" s="3"/>
      <c r="H33" s="3"/>
      <c r="I33" s="3"/>
    </row>
    <row r="34" spans="1:9" ht="12.75">
      <c r="A34" s="3" t="s">
        <v>22</v>
      </c>
      <c r="B34" s="3" t="s">
        <v>6</v>
      </c>
      <c r="C34" s="17">
        <v>100000</v>
      </c>
      <c r="E34" s="4">
        <f t="shared" si="0"/>
        <v>100000</v>
      </c>
      <c r="F34" s="9" t="str">
        <f>IF(D34=Tarkistus!D34,"O I K E I N !!!","hups")</f>
        <v>hups</v>
      </c>
      <c r="G34" s="3"/>
      <c r="H34" s="3"/>
      <c r="I34" s="3"/>
    </row>
    <row r="35" spans="7:9" ht="12.75">
      <c r="G35" s="3"/>
      <c r="H35" s="3"/>
      <c r="I35" s="3"/>
    </row>
    <row r="36" spans="6:9" ht="12.75">
      <c r="F36" s="3"/>
      <c r="G36" s="3"/>
      <c r="H36" s="3"/>
      <c r="I36" s="3"/>
    </row>
  </sheetData>
  <sheetProtection/>
  <printOptions gridLines="1" heading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L36"/>
  <sheetViews>
    <sheetView zoomScale="75" zoomScaleNormal="75" zoomScalePageLayoutView="0" workbookViewId="0" topLeftCell="A1">
      <selection activeCell="D6" sqref="D6"/>
    </sheetView>
  </sheetViews>
  <sheetFormatPr defaultColWidth="9.140625" defaultRowHeight="13.5"/>
  <cols>
    <col min="1" max="1" width="12.28125" style="4" customWidth="1"/>
    <col min="2" max="2" width="8.7109375" style="4" customWidth="1"/>
    <col min="3" max="3" width="9.7109375" style="4" customWidth="1"/>
    <col min="4" max="4" width="15.00390625" style="4" customWidth="1"/>
    <col min="5" max="5" width="16.421875" style="4" customWidth="1"/>
    <col min="6" max="6" width="12.00390625" style="4" customWidth="1"/>
    <col min="7" max="7" width="9.140625" style="4" customWidth="1"/>
    <col min="8" max="8" width="11.8515625" style="4" customWidth="1"/>
    <col min="9" max="9" width="7.7109375" style="4" customWidth="1"/>
    <col min="10" max="16384" width="9.140625" style="4" customWidth="1"/>
  </cols>
  <sheetData>
    <row r="1" spans="1:6" ht="12.75">
      <c r="A1"/>
      <c r="B1"/>
      <c r="C1"/>
      <c r="D1"/>
      <c r="E1"/>
      <c r="F1"/>
    </row>
    <row r="2" spans="1:6" ht="18.75">
      <c r="A2"/>
      <c r="B2" s="21" t="s">
        <v>41</v>
      </c>
      <c r="C2"/>
      <c r="D2"/>
      <c r="E2"/>
      <c r="F2"/>
    </row>
    <row r="3" spans="1:6" ht="18.75">
      <c r="A3"/>
      <c r="B3" s="21" t="s">
        <v>42</v>
      </c>
      <c r="C3"/>
      <c r="D3"/>
      <c r="E3"/>
      <c r="F3"/>
    </row>
    <row r="4" spans="1:10" ht="18.75">
      <c r="A4"/>
      <c r="B4" s="21" t="s">
        <v>43</v>
      </c>
      <c r="C4"/>
      <c r="D4"/>
      <c r="E4"/>
      <c r="F4"/>
      <c r="H4" s="15">
        <v>1</v>
      </c>
      <c r="I4" s="15">
        <v>0</v>
      </c>
      <c r="J4" s="15">
        <v>0</v>
      </c>
    </row>
    <row r="5" spans="1:10" ht="18.75">
      <c r="A5"/>
      <c r="B5" s="21" t="s">
        <v>114</v>
      </c>
      <c r="C5"/>
      <c r="D5"/>
      <c r="E5"/>
      <c r="F5"/>
      <c r="H5" s="15">
        <v>10000</v>
      </c>
      <c r="I5" s="15">
        <v>0.1</v>
      </c>
      <c r="J5" s="16">
        <v>0.1</v>
      </c>
    </row>
    <row r="6" spans="1:10" ht="15.75">
      <c r="A6"/>
      <c r="B6"/>
      <c r="C6"/>
      <c r="D6"/>
      <c r="E6"/>
      <c r="F6"/>
      <c r="G6" s="3"/>
      <c r="H6" s="15">
        <v>20000</v>
      </c>
      <c r="I6" s="15">
        <v>0.2</v>
      </c>
      <c r="J6" s="16">
        <v>0.2</v>
      </c>
    </row>
    <row r="7" spans="1:12" ht="15.75">
      <c r="A7"/>
      <c r="B7"/>
      <c r="C7"/>
      <c r="D7"/>
      <c r="E7"/>
      <c r="F7"/>
      <c r="H7" s="15">
        <v>30000</v>
      </c>
      <c r="I7" s="15">
        <v>0.3</v>
      </c>
      <c r="J7" s="16">
        <v>0.3</v>
      </c>
      <c r="L7" s="3"/>
    </row>
    <row r="8" spans="1:12" ht="15.75">
      <c r="A8"/>
      <c r="B8" s="41" t="s">
        <v>115</v>
      </c>
      <c r="C8" s="41"/>
      <c r="D8" s="41"/>
      <c r="E8" s="41"/>
      <c r="F8"/>
      <c r="G8" s="11"/>
      <c r="H8" s="15">
        <v>40000</v>
      </c>
      <c r="I8" s="15">
        <v>0.4</v>
      </c>
      <c r="J8" s="16">
        <v>0.4</v>
      </c>
      <c r="L8" s="3"/>
    </row>
    <row r="9" spans="1:12" ht="15.75">
      <c r="A9"/>
      <c r="B9"/>
      <c r="C9"/>
      <c r="D9"/>
      <c r="E9"/>
      <c r="F9"/>
      <c r="G9" s="3"/>
      <c r="H9" s="15">
        <v>50000</v>
      </c>
      <c r="I9" s="15">
        <v>0.5</v>
      </c>
      <c r="J9" s="16">
        <v>0.5</v>
      </c>
      <c r="L9" s="3"/>
    </row>
    <row r="10" spans="1:12" ht="12.75">
      <c r="A10"/>
      <c r="B10"/>
      <c r="C10"/>
      <c r="D10"/>
      <c r="E10"/>
      <c r="F10"/>
      <c r="I10" s="3"/>
      <c r="L10" s="3"/>
    </row>
    <row r="11" spans="1:12" ht="12.75">
      <c r="A11"/>
      <c r="B11"/>
      <c r="C11"/>
      <c r="D11"/>
      <c r="E11"/>
      <c r="F11"/>
      <c r="G11" s="3"/>
      <c r="H11" s="3"/>
      <c r="I11" s="3"/>
      <c r="L11" s="3"/>
    </row>
    <row r="12" spans="1:12" ht="12.75">
      <c r="A12"/>
      <c r="B12"/>
      <c r="C12"/>
      <c r="D12"/>
      <c r="E12"/>
      <c r="F12"/>
      <c r="G12" s="3"/>
      <c r="H12" s="3"/>
      <c r="I12" s="3"/>
      <c r="L12" s="3"/>
    </row>
    <row r="13" spans="1:9" ht="12.75">
      <c r="A13" s="6" t="s">
        <v>1</v>
      </c>
      <c r="B13" s="6" t="s">
        <v>2</v>
      </c>
      <c r="C13" s="7" t="s">
        <v>3</v>
      </c>
      <c r="D13" s="7" t="s">
        <v>4</v>
      </c>
      <c r="E13" s="7" t="s">
        <v>40</v>
      </c>
      <c r="F13" s="3" t="s">
        <v>39</v>
      </c>
      <c r="G13" s="3"/>
      <c r="H13" s="3"/>
      <c r="I13" s="3"/>
    </row>
    <row r="14" spans="1:9" ht="12.75">
      <c r="A14" s="3" t="s">
        <v>5</v>
      </c>
      <c r="B14" s="3" t="s">
        <v>6</v>
      </c>
      <c r="C14" s="17">
        <v>500</v>
      </c>
      <c r="D14" s="14"/>
      <c r="E14" s="4">
        <f>C14-D14</f>
        <v>500</v>
      </c>
      <c r="F14" s="9" t="str">
        <f>IF(D14=Tarkistus!D14,"O I K E I N !!!","hups")</f>
        <v>O I K E I N !!!</v>
      </c>
      <c r="G14" s="3"/>
      <c r="H14" s="3"/>
      <c r="I14" s="3"/>
    </row>
    <row r="15" spans="1:9" ht="15.75">
      <c r="A15" s="3" t="s">
        <v>7</v>
      </c>
      <c r="B15" s="3" t="s">
        <v>8</v>
      </c>
      <c r="C15" s="18">
        <v>10000</v>
      </c>
      <c r="D15" s="14"/>
      <c r="E15" s="4">
        <f aca="true" t="shared" si="0" ref="E15:E34">C15-D15</f>
        <v>10000</v>
      </c>
      <c r="F15" s="9" t="str">
        <f>IF(D15=Tarkistus!D15,"O I K E I N !!!","hups")</f>
        <v>hups</v>
      </c>
      <c r="G15" s="3"/>
      <c r="H15" s="3"/>
      <c r="I15" s="3"/>
    </row>
    <row r="16" spans="1:9" ht="15.75">
      <c r="A16" s="3" t="s">
        <v>9</v>
      </c>
      <c r="B16" s="3" t="s">
        <v>10</v>
      </c>
      <c r="C16" s="18">
        <v>20000</v>
      </c>
      <c r="D16" s="14"/>
      <c r="E16" s="4">
        <f t="shared" si="0"/>
        <v>20000</v>
      </c>
      <c r="F16" s="9" t="str">
        <f>IF(D16=Tarkistus!D16,"O I K E I N !!!","hups")</f>
        <v>hups</v>
      </c>
      <c r="G16" s="3"/>
      <c r="H16" s="3"/>
      <c r="I16" s="3"/>
    </row>
    <row r="17" spans="1:9" ht="15.75">
      <c r="A17" s="3" t="s">
        <v>11</v>
      </c>
      <c r="B17" s="3" t="s">
        <v>12</v>
      </c>
      <c r="C17" s="18">
        <v>30000</v>
      </c>
      <c r="D17" s="14"/>
      <c r="E17" s="4">
        <f t="shared" si="0"/>
        <v>30000</v>
      </c>
      <c r="F17" s="9" t="str">
        <f>IF(D17=Tarkistus!D17,"O I K E I N !!!","hups")</f>
        <v>hups</v>
      </c>
      <c r="G17" s="3"/>
      <c r="H17" s="3"/>
      <c r="I17" s="3"/>
    </row>
    <row r="18" spans="1:9" ht="15.75">
      <c r="A18" s="3" t="s">
        <v>13</v>
      </c>
      <c r="B18" s="3" t="s">
        <v>10</v>
      </c>
      <c r="C18" s="18">
        <v>40000</v>
      </c>
      <c r="D18" s="14"/>
      <c r="E18" s="4">
        <f t="shared" si="0"/>
        <v>40000</v>
      </c>
      <c r="F18" s="9" t="str">
        <f>IF(D18=Tarkistus!D18,"O I K E I N !!!","hups")</f>
        <v>hups</v>
      </c>
      <c r="G18" s="3"/>
      <c r="H18" s="3"/>
      <c r="I18" s="3"/>
    </row>
    <row r="19" spans="1:9" ht="15.75">
      <c r="A19" s="3" t="s">
        <v>14</v>
      </c>
      <c r="B19" s="3" t="s">
        <v>6</v>
      </c>
      <c r="C19" s="18">
        <v>50000</v>
      </c>
      <c r="D19" s="14"/>
      <c r="E19" s="4">
        <f t="shared" si="0"/>
        <v>50000</v>
      </c>
      <c r="F19" s="9" t="str">
        <f>IF(D19=Tarkistus!D19,"O I K E I N !!!","hups")</f>
        <v>hups</v>
      </c>
      <c r="G19" s="3"/>
      <c r="H19" s="3"/>
      <c r="I19" s="3"/>
    </row>
    <row r="20" spans="1:9" ht="12.75">
      <c r="A20" s="3" t="s">
        <v>15</v>
      </c>
      <c r="B20" s="3" t="s">
        <v>8</v>
      </c>
      <c r="C20" s="17">
        <v>100000</v>
      </c>
      <c r="D20" s="14"/>
      <c r="E20" s="4">
        <f t="shared" si="0"/>
        <v>100000</v>
      </c>
      <c r="F20" s="9" t="str">
        <f>IF(D20=Tarkistus!D20,"O I K E I N !!!","hups")</f>
        <v>hups</v>
      </c>
      <c r="G20" s="3"/>
      <c r="H20" s="3"/>
      <c r="I20" s="3"/>
    </row>
    <row r="21" spans="1:9" ht="12.75">
      <c r="A21" s="3" t="s">
        <v>16</v>
      </c>
      <c r="B21" s="3" t="s">
        <v>8</v>
      </c>
      <c r="C21" s="17">
        <v>500</v>
      </c>
      <c r="D21" s="14"/>
      <c r="E21" s="4">
        <f t="shared" si="0"/>
        <v>500</v>
      </c>
      <c r="F21" s="9" t="str">
        <f>IF(D21=Tarkistus!D21,"O I K E I N !!!","hups")</f>
        <v>O I K E I N !!!</v>
      </c>
      <c r="G21" s="3"/>
      <c r="H21" s="3"/>
      <c r="I21" s="3"/>
    </row>
    <row r="22" spans="1:9" ht="15.75">
      <c r="A22" s="3" t="s">
        <v>17</v>
      </c>
      <c r="B22" s="3" t="s">
        <v>12</v>
      </c>
      <c r="C22" s="18">
        <v>10000</v>
      </c>
      <c r="D22" s="14"/>
      <c r="E22" s="4">
        <f t="shared" si="0"/>
        <v>10000</v>
      </c>
      <c r="F22" s="9" t="str">
        <f>IF(D22=Tarkistus!D22,"O I K E I N !!!","hups")</f>
        <v>hups</v>
      </c>
      <c r="G22" s="3"/>
      <c r="H22" s="3"/>
      <c r="I22" s="3"/>
    </row>
    <row r="23" spans="1:9" ht="15.75">
      <c r="A23" s="3" t="s">
        <v>18</v>
      </c>
      <c r="B23" s="3" t="s">
        <v>10</v>
      </c>
      <c r="C23" s="18">
        <v>20000</v>
      </c>
      <c r="D23" s="14"/>
      <c r="E23" s="4">
        <f t="shared" si="0"/>
        <v>20000</v>
      </c>
      <c r="F23" s="9" t="str">
        <f>IF(D23=Tarkistus!D23,"O I K E I N !!!","hups")</f>
        <v>hups</v>
      </c>
      <c r="G23" s="3"/>
      <c r="H23" s="3"/>
      <c r="I23" s="3"/>
    </row>
    <row r="24" spans="1:9" ht="15.75">
      <c r="A24" s="3" t="s">
        <v>19</v>
      </c>
      <c r="B24" s="3" t="s">
        <v>6</v>
      </c>
      <c r="C24" s="18">
        <v>30000</v>
      </c>
      <c r="D24" s="14"/>
      <c r="E24" s="4">
        <f t="shared" si="0"/>
        <v>30000</v>
      </c>
      <c r="F24" s="9" t="str">
        <f>IF(D24=Tarkistus!D24,"O I K E I N !!!","hups")</f>
        <v>hups</v>
      </c>
      <c r="G24" s="3"/>
      <c r="H24" s="3"/>
      <c r="I24" s="3"/>
    </row>
    <row r="25" spans="1:10" ht="15.75">
      <c r="A25" s="3" t="s">
        <v>20</v>
      </c>
      <c r="B25" s="3" t="s">
        <v>8</v>
      </c>
      <c r="C25" s="18">
        <v>40000</v>
      </c>
      <c r="D25" s="14"/>
      <c r="E25" s="4">
        <f t="shared" si="0"/>
        <v>40000</v>
      </c>
      <c r="F25" s="9" t="str">
        <f>IF(D25=Tarkistus!D25,"O I K E I N !!!","hups")</f>
        <v>hups</v>
      </c>
      <c r="G25" s="3"/>
      <c r="H25" s="3"/>
      <c r="I25" s="3"/>
      <c r="J25" s="3"/>
    </row>
    <row r="26" spans="1:9" ht="15.75">
      <c r="A26" s="3" t="s">
        <v>21</v>
      </c>
      <c r="B26" s="3" t="s">
        <v>10</v>
      </c>
      <c r="C26" s="18">
        <v>50000</v>
      </c>
      <c r="D26" s="14"/>
      <c r="E26" s="4">
        <f t="shared" si="0"/>
        <v>50000</v>
      </c>
      <c r="F26" s="9" t="str">
        <f>IF(D26=Tarkistus!D26,"O I K E I N !!!","hups")</f>
        <v>hups</v>
      </c>
      <c r="G26" s="3"/>
      <c r="H26" s="3"/>
      <c r="I26" s="3"/>
    </row>
    <row r="27" spans="1:9" ht="12.75">
      <c r="A27" s="3" t="s">
        <v>22</v>
      </c>
      <c r="B27" s="3" t="s">
        <v>6</v>
      </c>
      <c r="C27" s="17">
        <v>100000</v>
      </c>
      <c r="D27" s="14"/>
      <c r="E27" s="4">
        <f t="shared" si="0"/>
        <v>100000</v>
      </c>
      <c r="F27" s="9" t="str">
        <f>IF(D27=Tarkistus!D27,"O I K E I N !!!","hups")</f>
        <v>hups</v>
      </c>
      <c r="G27" s="3"/>
      <c r="H27" s="3"/>
      <c r="I27" s="3"/>
    </row>
    <row r="28" spans="1:9" ht="12.75">
      <c r="A28" s="3" t="s">
        <v>23</v>
      </c>
      <c r="B28" s="3" t="s">
        <v>10</v>
      </c>
      <c r="C28" s="17">
        <v>500</v>
      </c>
      <c r="D28" s="14"/>
      <c r="E28" s="4">
        <f t="shared" si="0"/>
        <v>500</v>
      </c>
      <c r="F28" s="9" t="str">
        <f>IF(D28=Tarkistus!D28,"O I K E I N !!!","hups")</f>
        <v>O I K E I N !!!</v>
      </c>
      <c r="G28" s="3"/>
      <c r="H28" s="3"/>
      <c r="I28" s="3"/>
    </row>
    <row r="29" spans="1:9" ht="15.75">
      <c r="A29" s="3" t="s">
        <v>24</v>
      </c>
      <c r="B29" s="3" t="s">
        <v>6</v>
      </c>
      <c r="C29" s="18">
        <v>10000</v>
      </c>
      <c r="D29" s="14"/>
      <c r="E29" s="4">
        <f t="shared" si="0"/>
        <v>10000</v>
      </c>
      <c r="F29" s="9" t="str">
        <f>IF(D29=Tarkistus!D29,"O I K E I N !!!","hups")</f>
        <v>hups</v>
      </c>
      <c r="G29" s="3"/>
      <c r="H29" s="3"/>
      <c r="I29" s="3"/>
    </row>
    <row r="30" spans="1:9" ht="15.75">
      <c r="A30" s="3" t="s">
        <v>25</v>
      </c>
      <c r="B30" s="3" t="s">
        <v>12</v>
      </c>
      <c r="C30" s="18">
        <v>20000</v>
      </c>
      <c r="D30" s="14"/>
      <c r="E30" s="4">
        <f t="shared" si="0"/>
        <v>20000</v>
      </c>
      <c r="F30" s="9" t="str">
        <f>IF(D30=Tarkistus!D30,"O I K E I N !!!","hups")</f>
        <v>hups</v>
      </c>
      <c r="G30" s="3"/>
      <c r="H30" s="3"/>
      <c r="I30" s="3"/>
    </row>
    <row r="31" spans="1:9" ht="15.75">
      <c r="A31" s="3" t="s">
        <v>26</v>
      </c>
      <c r="B31" s="3" t="s">
        <v>6</v>
      </c>
      <c r="C31" s="18">
        <v>30000</v>
      </c>
      <c r="D31" s="14"/>
      <c r="E31" s="4">
        <f t="shared" si="0"/>
        <v>30000</v>
      </c>
      <c r="F31" s="9" t="str">
        <f>IF(D31=Tarkistus!D31,"O I K E I N !!!","hups")</f>
        <v>hups</v>
      </c>
      <c r="G31" s="3"/>
      <c r="H31" s="3"/>
      <c r="I31" s="3"/>
    </row>
    <row r="32" spans="1:9" ht="15.75">
      <c r="A32" s="3" t="s">
        <v>27</v>
      </c>
      <c r="B32" s="3" t="s">
        <v>8</v>
      </c>
      <c r="C32" s="18">
        <v>40000</v>
      </c>
      <c r="D32" s="14"/>
      <c r="E32" s="4">
        <f t="shared" si="0"/>
        <v>40000</v>
      </c>
      <c r="F32" s="9" t="str">
        <f>IF(D32=Tarkistus!D32,"O I K E I N !!!","hups")</f>
        <v>hups</v>
      </c>
      <c r="G32" s="3"/>
      <c r="H32" s="3"/>
      <c r="I32" s="3"/>
    </row>
    <row r="33" spans="1:9" ht="15.75">
      <c r="A33" s="3" t="s">
        <v>28</v>
      </c>
      <c r="B33" s="3" t="s">
        <v>8</v>
      </c>
      <c r="C33" s="18">
        <v>50000</v>
      </c>
      <c r="D33" s="14"/>
      <c r="E33" s="4">
        <f t="shared" si="0"/>
        <v>50000</v>
      </c>
      <c r="F33" s="9" t="str">
        <f>IF(D33=Tarkistus!D33,"O I K E I N !!!","hups")</f>
        <v>hups</v>
      </c>
      <c r="G33" s="3"/>
      <c r="H33" s="3"/>
      <c r="I33" s="3"/>
    </row>
    <row r="34" spans="1:9" ht="12.75">
      <c r="A34" s="3" t="s">
        <v>22</v>
      </c>
      <c r="B34" s="3" t="s">
        <v>6</v>
      </c>
      <c r="C34" s="17">
        <v>100000</v>
      </c>
      <c r="E34" s="4">
        <f t="shared" si="0"/>
        <v>100000</v>
      </c>
      <c r="F34" s="9" t="str">
        <f>IF(D34=Tarkistus!D34,"O I K E I N !!!","hups")</f>
        <v>hups</v>
      </c>
      <c r="G34" s="3"/>
      <c r="H34" s="3"/>
      <c r="I34" s="3"/>
    </row>
    <row r="35" spans="7:9" ht="12.75">
      <c r="G35" s="3"/>
      <c r="H35" s="3"/>
      <c r="I35" s="3"/>
    </row>
    <row r="36" spans="6:9" ht="12.75">
      <c r="F36" s="3"/>
      <c r="G36" s="3"/>
      <c r="H36" s="3"/>
      <c r="I36" s="3"/>
    </row>
  </sheetData>
  <sheetProtection/>
  <printOptions gridLines="1" heading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L36"/>
  <sheetViews>
    <sheetView zoomScale="75" zoomScaleNormal="75" zoomScalePageLayoutView="0" workbookViewId="0" topLeftCell="A1">
      <selection activeCell="E15" sqref="E15"/>
    </sheetView>
  </sheetViews>
  <sheetFormatPr defaultColWidth="9.140625" defaultRowHeight="13.5"/>
  <cols>
    <col min="1" max="1" width="12.28125" style="4" customWidth="1"/>
    <col min="2" max="2" width="8.7109375" style="4" customWidth="1"/>
    <col min="3" max="3" width="9.7109375" style="4" customWidth="1"/>
    <col min="4" max="4" width="15.00390625" style="4" customWidth="1"/>
    <col min="5" max="5" width="7.28125" style="4" customWidth="1"/>
    <col min="6" max="6" width="5.140625" style="4" customWidth="1"/>
    <col min="7" max="7" width="9.140625" style="4" customWidth="1"/>
    <col min="8" max="8" width="11.8515625" style="4" customWidth="1"/>
    <col min="9" max="9" width="7.7109375" style="4" customWidth="1"/>
    <col min="10" max="16384" width="9.140625" style="4" customWidth="1"/>
  </cols>
  <sheetData>
    <row r="1" ht="13.5">
      <c r="B1" s="3" t="s">
        <v>37</v>
      </c>
    </row>
    <row r="2" ht="13.5">
      <c r="B2" s="3"/>
    </row>
    <row r="3" spans="2:6" ht="13.5">
      <c r="B3" s="3" t="s">
        <v>38</v>
      </c>
      <c r="F3" s="11" t="s">
        <v>36</v>
      </c>
    </row>
    <row r="4" spans="8:9" ht="13.5">
      <c r="H4" s="12">
        <f>Alennukset!H4</f>
        <v>1</v>
      </c>
      <c r="I4" s="13">
        <f>Alennukset!I4</f>
        <v>0</v>
      </c>
    </row>
    <row r="5" spans="1:9" ht="13.5">
      <c r="A5" s="1"/>
      <c r="B5" s="2" t="s">
        <v>0</v>
      </c>
      <c r="C5" s="1"/>
      <c r="D5" s="1"/>
      <c r="E5" s="1"/>
      <c r="F5" s="3"/>
      <c r="H5" s="12">
        <f>Alennukset!H5</f>
        <v>10000</v>
      </c>
      <c r="I5" s="13">
        <f>Alennukset!I5</f>
        <v>0.1</v>
      </c>
    </row>
    <row r="6" spans="1:9" ht="13.5">
      <c r="A6" s="3"/>
      <c r="B6" s="3"/>
      <c r="C6" s="3"/>
      <c r="D6" s="3"/>
      <c r="E6" s="3"/>
      <c r="F6" s="3"/>
      <c r="G6" s="3"/>
      <c r="H6" s="12">
        <f>Alennukset!H6</f>
        <v>20000</v>
      </c>
      <c r="I6" s="13">
        <f>Alennukset!I6</f>
        <v>0.2</v>
      </c>
    </row>
    <row r="7" spans="1:12" ht="13.5">
      <c r="A7" s="5" t="s">
        <v>29</v>
      </c>
      <c r="B7" s="4" t="s">
        <v>31</v>
      </c>
      <c r="C7" s="4">
        <v>50000</v>
      </c>
      <c r="D7" s="4" t="s">
        <v>33</v>
      </c>
      <c r="E7" s="3">
        <v>0.5</v>
      </c>
      <c r="F7" s="3"/>
      <c r="H7" s="12">
        <f>Alennukset!H7</f>
        <v>30000</v>
      </c>
      <c r="I7" s="13">
        <f>Alennukset!I7</f>
        <v>0.3</v>
      </c>
      <c r="L7" s="3"/>
    </row>
    <row r="8" spans="1:12" ht="13.5">
      <c r="A8" s="3"/>
      <c r="B8" s="4" t="s">
        <v>30</v>
      </c>
      <c r="C8" s="4">
        <v>40000</v>
      </c>
      <c r="D8" s="3"/>
      <c r="E8" s="3">
        <v>0.4</v>
      </c>
      <c r="F8" s="3"/>
      <c r="G8" s="11"/>
      <c r="H8" s="12">
        <f>Alennukset!H8</f>
        <v>40000</v>
      </c>
      <c r="I8" s="13">
        <f>Alennukset!I8</f>
        <v>0.4</v>
      </c>
      <c r="L8" s="3"/>
    </row>
    <row r="9" spans="1:12" ht="13.5">
      <c r="A9" s="3"/>
      <c r="B9" s="4" t="s">
        <v>30</v>
      </c>
      <c r="C9" s="4">
        <v>30000</v>
      </c>
      <c r="D9" s="3"/>
      <c r="E9" s="3">
        <v>0.3</v>
      </c>
      <c r="F9" s="3"/>
      <c r="G9" s="3"/>
      <c r="H9" s="12">
        <f>Alennukset!H9</f>
        <v>50000</v>
      </c>
      <c r="I9" s="13">
        <f>Alennukset!I9</f>
        <v>0.5</v>
      </c>
      <c r="L9" s="3"/>
    </row>
    <row r="10" spans="2:12" ht="13.5">
      <c r="B10" s="4" t="s">
        <v>30</v>
      </c>
      <c r="C10" s="4">
        <v>20000</v>
      </c>
      <c r="E10" s="3">
        <v>0.2</v>
      </c>
      <c r="I10" s="3"/>
      <c r="L10" s="3"/>
    </row>
    <row r="11" spans="2:12" ht="13.5">
      <c r="B11" s="4" t="s">
        <v>30</v>
      </c>
      <c r="C11" s="4">
        <v>10000</v>
      </c>
      <c r="E11" s="3">
        <v>0.1</v>
      </c>
      <c r="G11" s="3"/>
      <c r="H11" s="3"/>
      <c r="I11" s="3"/>
      <c r="L11" s="3"/>
    </row>
    <row r="12" spans="2:12" ht="12.75">
      <c r="B12" s="4" t="s">
        <v>32</v>
      </c>
      <c r="C12" s="4">
        <v>10000</v>
      </c>
      <c r="E12" s="3">
        <v>0</v>
      </c>
      <c r="G12" s="3"/>
      <c r="H12" s="3"/>
      <c r="I12" s="3"/>
      <c r="L12" s="3"/>
    </row>
    <row r="13" spans="1:9" ht="13.5" thickBot="1">
      <c r="A13" s="6" t="s">
        <v>1</v>
      </c>
      <c r="B13" s="6" t="s">
        <v>2</v>
      </c>
      <c r="C13" s="7" t="s">
        <v>3</v>
      </c>
      <c r="D13" s="7" t="s">
        <v>4</v>
      </c>
      <c r="E13" s="7" t="s">
        <v>34</v>
      </c>
      <c r="F13" s="3"/>
      <c r="G13" s="3"/>
      <c r="H13" s="3"/>
      <c r="I13" s="3"/>
    </row>
    <row r="14" spans="1:9" ht="13.5" thickBot="1">
      <c r="A14" s="3" t="str">
        <f>Alennukset!A14</f>
        <v>Tieto Oy</v>
      </c>
      <c r="B14" s="3" t="str">
        <f>Alennukset!B14</f>
        <v>HKI</v>
      </c>
      <c r="C14" s="3">
        <f>Alennukset!C14</f>
        <v>500</v>
      </c>
      <c r="D14" s="10">
        <f>VLOOKUP(C14,$H$4:$I$9,2)*C14</f>
        <v>0</v>
      </c>
      <c r="E14" s="9" t="e">
        <f>IF(D14=#REF!,"O I K E I N !!!","hups")</f>
        <v>#REF!</v>
      </c>
      <c r="F14" s="8"/>
      <c r="G14" s="3" t="s">
        <v>35</v>
      </c>
      <c r="H14" s="3"/>
      <c r="I14" s="3"/>
    </row>
    <row r="15" spans="1:9" ht="13.5" thickBot="1">
      <c r="A15" s="3" t="str">
        <f>Alennukset!A15</f>
        <v>Ville Oy</v>
      </c>
      <c r="B15" s="3" t="str">
        <f>Alennukset!B15</f>
        <v>TRE</v>
      </c>
      <c r="C15" s="3">
        <f>Alennukset!C15</f>
        <v>10000</v>
      </c>
      <c r="D15" s="10">
        <f aca="true" t="shared" si="0" ref="D15:D34">VLOOKUP(C15,$H$4:$I$9,2)*C15</f>
        <v>1000</v>
      </c>
      <c r="E15" s="9" t="e">
        <f>IF(D15=#REF!,"O I K E I N !!!","hups")</f>
        <v>#REF!</v>
      </c>
      <c r="F15" s="8"/>
      <c r="G15" s="3"/>
      <c r="H15" s="3"/>
      <c r="I15" s="3"/>
    </row>
    <row r="16" spans="1:9" ht="13.5" thickBot="1">
      <c r="A16" s="3" t="str">
        <f>Alennukset!A16</f>
        <v>KotiKone Oy</v>
      </c>
      <c r="B16" s="3" t="str">
        <f>Alennukset!B16</f>
        <v>TKU</v>
      </c>
      <c r="C16" s="3">
        <f>Alennukset!C16</f>
        <v>20000</v>
      </c>
      <c r="D16" s="10">
        <f t="shared" si="0"/>
        <v>4000</v>
      </c>
      <c r="E16" s="9" t="e">
        <f>IF(D16=#REF!,"O I K E I N !!!","hups")</f>
        <v>#REF!</v>
      </c>
      <c r="F16" s="8"/>
      <c r="G16" s="3"/>
      <c r="H16" s="3"/>
      <c r="I16" s="3"/>
    </row>
    <row r="17" spans="1:9" ht="13.5" thickBot="1">
      <c r="A17" s="3" t="str">
        <f>Alennukset!A17</f>
        <v>Mikrohuolto Oy</v>
      </c>
      <c r="B17" s="3" t="str">
        <f>Alennukset!B17</f>
        <v>OULU</v>
      </c>
      <c r="C17" s="3">
        <f>Alennukset!C17</f>
        <v>30000</v>
      </c>
      <c r="D17" s="10">
        <f t="shared" si="0"/>
        <v>9000</v>
      </c>
      <c r="E17" s="9" t="e">
        <f>IF(D17=#REF!,"O I K E I N !!!","hups")</f>
        <v>#REF!</v>
      </c>
      <c r="F17" s="8"/>
      <c r="G17" s="3"/>
      <c r="H17" s="3"/>
      <c r="I17" s="3"/>
    </row>
    <row r="18" spans="1:9" ht="13.5" thickBot="1">
      <c r="A18" s="3" t="str">
        <f>Alennukset!A18</f>
        <v>Tilit Oy</v>
      </c>
      <c r="B18" s="3" t="str">
        <f>Alennukset!B18</f>
        <v>TKU</v>
      </c>
      <c r="C18" s="3">
        <f>Alennukset!C18</f>
        <v>40000</v>
      </c>
      <c r="D18" s="10">
        <f t="shared" si="0"/>
        <v>16000</v>
      </c>
      <c r="E18" s="9" t="e">
        <f>IF(D18=#REF!,"O I K E I N !!!","hups")</f>
        <v>#REF!</v>
      </c>
      <c r="F18" s="3"/>
      <c r="G18" s="3"/>
      <c r="H18" s="3"/>
      <c r="I18" s="3"/>
    </row>
    <row r="19" spans="1:9" ht="13.5" thickBot="1">
      <c r="A19" s="3" t="str">
        <f>Alennukset!A19</f>
        <v>Painopaja Ky</v>
      </c>
      <c r="B19" s="3" t="str">
        <f>Alennukset!B19</f>
        <v>HKI</v>
      </c>
      <c r="C19" s="3">
        <f>Alennukset!C19</f>
        <v>50000</v>
      </c>
      <c r="D19" s="10">
        <f t="shared" si="0"/>
        <v>25000</v>
      </c>
      <c r="E19" s="9" t="e">
        <f>IF(D19=#REF!,"O I K E I N !!!","hups")</f>
        <v>#REF!</v>
      </c>
      <c r="F19" s="3"/>
      <c r="G19" s="3"/>
      <c r="H19" s="3"/>
      <c r="I19" s="3"/>
    </row>
    <row r="20" spans="1:9" ht="13.5" thickBot="1">
      <c r="A20" s="3" t="str">
        <f>Alennukset!A20</f>
        <v>Koulutus Suominen Oy</v>
      </c>
      <c r="B20" s="3" t="str">
        <f>Alennukset!B20</f>
        <v>TRE</v>
      </c>
      <c r="C20" s="3">
        <f>Alennukset!C20</f>
        <v>100000</v>
      </c>
      <c r="D20" s="10">
        <f t="shared" si="0"/>
        <v>50000</v>
      </c>
      <c r="E20" s="9" t="e">
        <f>IF(D20=#REF!,"O I K E I N !!!","hups")</f>
        <v>#REF!</v>
      </c>
      <c r="F20" s="3"/>
      <c r="G20" s="3"/>
      <c r="H20" s="3"/>
      <c r="I20" s="3"/>
    </row>
    <row r="21" spans="1:9" ht="13.5" thickBot="1">
      <c r="A21" s="3" t="str">
        <f>Alennukset!A21</f>
        <v>Trinotron Oy</v>
      </c>
      <c r="B21" s="3" t="str">
        <f>Alennukset!B21</f>
        <v>TRE</v>
      </c>
      <c r="C21" s="3">
        <f>Alennukset!C21</f>
        <v>500</v>
      </c>
      <c r="D21" s="10">
        <f t="shared" si="0"/>
        <v>0</v>
      </c>
      <c r="E21" s="9" t="e">
        <f>IF(D21=#REF!,"O I K E I N !!!","hups")</f>
        <v>#REF!</v>
      </c>
      <c r="F21" s="3"/>
      <c r="G21" s="3"/>
      <c r="H21" s="3"/>
      <c r="I21" s="3"/>
    </row>
    <row r="22" spans="1:9" ht="13.5" thickBot="1">
      <c r="A22" s="3" t="str">
        <f>Alennukset!A22</f>
        <v>International Trading Oy</v>
      </c>
      <c r="B22" s="3" t="str">
        <f>Alennukset!B22</f>
        <v>OULU</v>
      </c>
      <c r="C22" s="3">
        <f>Alennukset!C22</f>
        <v>10000</v>
      </c>
      <c r="D22" s="10">
        <f t="shared" si="0"/>
        <v>1000</v>
      </c>
      <c r="E22" s="9" t="e">
        <f>IF(D22=#REF!,"O I K E I N !!!","hups")</f>
        <v>#REF!</v>
      </c>
      <c r="F22" s="3"/>
      <c r="G22" s="3"/>
      <c r="H22" s="3"/>
      <c r="I22" s="3"/>
    </row>
    <row r="23" spans="1:9" ht="13.5" thickBot="1">
      <c r="A23" s="3" t="str">
        <f>Alennukset!A23</f>
        <v>Timo Susi Ay</v>
      </c>
      <c r="B23" s="3" t="str">
        <f>Alennukset!B23</f>
        <v>TKU</v>
      </c>
      <c r="C23" s="3">
        <f>Alennukset!C23</f>
        <v>20000</v>
      </c>
      <c r="D23" s="10">
        <f t="shared" si="0"/>
        <v>4000</v>
      </c>
      <c r="E23" s="9" t="e">
        <f>IF(D23=#REF!,"O I K E I N !!!","hups")</f>
        <v>#REF!</v>
      </c>
      <c r="F23" s="3"/>
      <c r="G23" s="3"/>
      <c r="H23" s="3"/>
      <c r="I23" s="3"/>
    </row>
    <row r="24" spans="1:9" ht="13.5" thickBot="1">
      <c r="A24" s="3" t="str">
        <f>Alennukset!A24</f>
        <v>Mikon Vempain Oy</v>
      </c>
      <c r="B24" s="3" t="str">
        <f>Alennukset!B24</f>
        <v>HKI</v>
      </c>
      <c r="C24" s="3">
        <f>Alennukset!C24</f>
        <v>30000</v>
      </c>
      <c r="D24" s="10">
        <f t="shared" si="0"/>
        <v>9000</v>
      </c>
      <c r="E24" s="9" t="e">
        <f>IF(D24=#REF!,"O I K E I N !!!","hups")</f>
        <v>#REF!</v>
      </c>
      <c r="F24" s="3"/>
      <c r="G24" s="3"/>
      <c r="H24" s="3"/>
      <c r="I24" s="3"/>
    </row>
    <row r="25" spans="1:10" ht="13.5" thickBot="1">
      <c r="A25" s="3" t="str">
        <f>Alennukset!A25</f>
        <v>Communications Oy</v>
      </c>
      <c r="B25" s="3" t="str">
        <f>Alennukset!B25</f>
        <v>TRE</v>
      </c>
      <c r="C25" s="3">
        <f>Alennukset!C25</f>
        <v>40000</v>
      </c>
      <c r="D25" s="10">
        <f t="shared" si="0"/>
        <v>16000</v>
      </c>
      <c r="E25" s="3"/>
      <c r="F25" s="3"/>
      <c r="G25" s="3"/>
      <c r="H25" s="3"/>
      <c r="I25" s="3"/>
      <c r="J25" s="3"/>
    </row>
    <row r="26" spans="1:9" ht="13.5" thickBot="1">
      <c r="A26" s="3" t="str">
        <f>Alennukset!A26</f>
        <v>Koti Oy</v>
      </c>
      <c r="B26" s="3" t="str">
        <f>Alennukset!B26</f>
        <v>TKU</v>
      </c>
      <c r="C26" s="3">
        <f>Alennukset!C26</f>
        <v>50000</v>
      </c>
      <c r="D26" s="10">
        <f t="shared" si="0"/>
        <v>25000</v>
      </c>
      <c r="E26" s="3"/>
      <c r="F26" s="3"/>
      <c r="G26" s="3"/>
      <c r="H26" s="3"/>
      <c r="I26" s="3"/>
    </row>
    <row r="27" spans="1:9" ht="13.5" thickBot="1">
      <c r="A27" s="3" t="str">
        <f>Alennukset!A27</f>
        <v>Kauppatalo Huttunen</v>
      </c>
      <c r="B27" s="3" t="str">
        <f>Alennukset!B27</f>
        <v>HKI</v>
      </c>
      <c r="C27" s="3">
        <f>Alennukset!C27</f>
        <v>100000</v>
      </c>
      <c r="D27" s="10">
        <f t="shared" si="0"/>
        <v>50000</v>
      </c>
      <c r="E27" s="3"/>
      <c r="F27" s="3"/>
      <c r="G27" s="3"/>
      <c r="H27" s="3"/>
      <c r="I27" s="3"/>
    </row>
    <row r="28" spans="1:9" ht="13.5" thickBot="1">
      <c r="A28" s="3" t="str">
        <f>Alennukset!A28</f>
        <v>Data Oy</v>
      </c>
      <c r="B28" s="3" t="str">
        <f>Alennukset!B28</f>
        <v>TKU</v>
      </c>
      <c r="C28" s="3">
        <f>Alennukset!C28</f>
        <v>500</v>
      </c>
      <c r="D28" s="10">
        <f t="shared" si="0"/>
        <v>0</v>
      </c>
      <c r="E28" s="3"/>
      <c r="F28" s="3"/>
      <c r="G28" s="3"/>
      <c r="H28" s="3"/>
      <c r="I28" s="3"/>
    </row>
    <row r="29" spans="1:9" ht="13.5" thickBot="1">
      <c r="A29" s="3" t="str">
        <f>Alennukset!A29</f>
        <v>PC-Market</v>
      </c>
      <c r="B29" s="3" t="str">
        <f>Alennukset!B29</f>
        <v>HKI</v>
      </c>
      <c r="C29" s="3">
        <f>Alennukset!C29</f>
        <v>10000</v>
      </c>
      <c r="D29" s="10">
        <f t="shared" si="0"/>
        <v>1000</v>
      </c>
      <c r="E29" s="3"/>
      <c r="F29" s="3"/>
      <c r="G29" s="3"/>
      <c r="H29" s="3"/>
      <c r="I29" s="3"/>
    </row>
    <row r="30" spans="1:9" ht="13.5" thickBot="1">
      <c r="A30" s="3" t="str">
        <f>Alennukset!A30</f>
        <v>Maijan Vaate Ky</v>
      </c>
      <c r="B30" s="3" t="str">
        <f>Alennukset!B30</f>
        <v>OULU</v>
      </c>
      <c r="C30" s="3">
        <f>Alennukset!C30</f>
        <v>20000</v>
      </c>
      <c r="D30" s="10">
        <f t="shared" si="0"/>
        <v>4000</v>
      </c>
      <c r="E30" s="3"/>
      <c r="F30" s="3"/>
      <c r="G30" s="3"/>
      <c r="H30" s="3"/>
      <c r="I30" s="3"/>
    </row>
    <row r="31" spans="1:9" ht="13.5" thickBot="1">
      <c r="A31" s="3" t="str">
        <f>Alennukset!A31</f>
        <v>Superkone Ky</v>
      </c>
      <c r="B31" s="3" t="str">
        <f>Alennukset!B31</f>
        <v>HKI</v>
      </c>
      <c r="C31" s="3">
        <f>Alennukset!C31</f>
        <v>30000</v>
      </c>
      <c r="D31" s="10">
        <f t="shared" si="0"/>
        <v>9000</v>
      </c>
      <c r="E31" s="3"/>
      <c r="F31" s="3"/>
      <c r="G31" s="3"/>
      <c r="H31" s="3"/>
      <c r="I31" s="3"/>
    </row>
    <row r="32" spans="1:9" ht="13.5" thickBot="1">
      <c r="A32" s="3" t="str">
        <f>Alennukset!A32</f>
        <v>Koskipaja Ky</v>
      </c>
      <c r="B32" s="3" t="str">
        <f>Alennukset!B32</f>
        <v>TRE</v>
      </c>
      <c r="C32" s="3">
        <f>Alennukset!C32</f>
        <v>40000</v>
      </c>
      <c r="D32" s="10">
        <f t="shared" si="0"/>
        <v>16000</v>
      </c>
      <c r="E32" s="3"/>
      <c r="F32" s="3"/>
      <c r="G32" s="3"/>
      <c r="H32" s="3"/>
      <c r="I32" s="3"/>
    </row>
    <row r="33" spans="1:9" ht="13.5" thickBot="1">
      <c r="A33" s="3" t="str">
        <f>Alennukset!A33</f>
        <v>Tietokone Oy</v>
      </c>
      <c r="B33" s="3" t="str">
        <f>Alennukset!B33</f>
        <v>TRE</v>
      </c>
      <c r="C33" s="3">
        <f>Alennukset!C33</f>
        <v>50000</v>
      </c>
      <c r="D33" s="10">
        <f t="shared" si="0"/>
        <v>25000</v>
      </c>
      <c r="E33" s="3"/>
      <c r="F33" s="3"/>
      <c r="G33" s="3"/>
      <c r="H33" s="3"/>
      <c r="I33" s="3"/>
    </row>
    <row r="34" spans="1:9" ht="12.75">
      <c r="A34" s="3" t="str">
        <f>Alennukset!A34</f>
        <v>Kauppatalo Huttunen</v>
      </c>
      <c r="B34" s="3" t="str">
        <f>Alennukset!B34</f>
        <v>HKI</v>
      </c>
      <c r="C34" s="3">
        <f>Alennukset!C34</f>
        <v>100000</v>
      </c>
      <c r="D34" s="10">
        <f t="shared" si="0"/>
        <v>50000</v>
      </c>
      <c r="F34" s="3"/>
      <c r="G34" s="3"/>
      <c r="H34" s="3"/>
      <c r="I34" s="3"/>
    </row>
    <row r="35" spans="6:9" ht="12.75">
      <c r="F35" s="3"/>
      <c r="G35" s="3"/>
      <c r="H35" s="3"/>
      <c r="I35" s="3"/>
    </row>
    <row r="36" spans="6:9" ht="12.75">
      <c r="F36" s="3"/>
      <c r="G36" s="3"/>
      <c r="H36" s="3"/>
      <c r="I36" s="3"/>
    </row>
  </sheetData>
  <sheetProtection/>
  <printOptions gridLines="1" headings="1"/>
  <pageMargins left="0.75" right="0.75" top="1" bottom="1" header="0.4921259845" footer="0.4921259845"/>
  <pageSetup horizontalDpi="360" verticalDpi="360" orientation="portrait" paperSize="9" r:id="rId3"/>
  <headerFooter alignWithMargins="0">
    <oddHeader>&amp;C&amp;F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I28"/>
  <sheetViews>
    <sheetView zoomScale="80" zoomScaleNormal="80" zoomScalePageLayoutView="0" workbookViewId="0" topLeftCell="A1">
      <selection activeCell="D4" sqref="D4"/>
    </sheetView>
  </sheetViews>
  <sheetFormatPr defaultColWidth="8.8515625" defaultRowHeight="13.5"/>
  <cols>
    <col min="1" max="1" width="8.57421875" style="23" customWidth="1"/>
    <col min="2" max="2" width="8.8515625" style="23" customWidth="1"/>
    <col min="3" max="3" width="10.8515625" style="23" customWidth="1"/>
    <col min="4" max="4" width="8.8515625" style="23" customWidth="1"/>
    <col min="5" max="5" width="11.140625" style="23" customWidth="1"/>
    <col min="6" max="6" width="7.140625" style="23" customWidth="1"/>
    <col min="7" max="8" width="7.7109375" style="23" customWidth="1"/>
    <col min="9" max="9" width="9.8515625" style="23" customWidth="1"/>
    <col min="10" max="16384" width="8.8515625" style="23" customWidth="1"/>
  </cols>
  <sheetData>
    <row r="1" spans="1:8" ht="12.75">
      <c r="A1" s="22" t="s">
        <v>44</v>
      </c>
      <c r="H1" s="24" t="s">
        <v>45</v>
      </c>
    </row>
    <row r="2" spans="1:8" ht="12.75">
      <c r="A2" s="24" t="s">
        <v>46</v>
      </c>
      <c r="H2" s="24" t="s">
        <v>47</v>
      </c>
    </row>
    <row r="3" ht="12.75">
      <c r="A3" s="24" t="s">
        <v>48</v>
      </c>
    </row>
    <row r="4" ht="12.75">
      <c r="A4" s="24"/>
    </row>
    <row r="5" spans="1:5" ht="12.75">
      <c r="A5" s="25" t="s">
        <v>36</v>
      </c>
      <c r="B5" s="25" t="s">
        <v>49</v>
      </c>
      <c r="C5" s="25" t="s">
        <v>36</v>
      </c>
      <c r="D5" s="25" t="s">
        <v>49</v>
      </c>
      <c r="E5" s="25"/>
    </row>
    <row r="6" spans="1:9" ht="12.75">
      <c r="A6" s="24" t="s">
        <v>50</v>
      </c>
      <c r="B6" s="24"/>
      <c r="C6" s="26" t="s">
        <v>51</v>
      </c>
      <c r="D6" s="24"/>
      <c r="E6" s="26" t="s">
        <v>52</v>
      </c>
      <c r="F6" s="24"/>
      <c r="G6" s="26" t="s">
        <v>53</v>
      </c>
      <c r="I6" s="27" t="s">
        <v>54</v>
      </c>
    </row>
    <row r="7" ht="13.5" thickBot="1"/>
    <row r="8" spans="1:9" ht="13.5" thickBot="1">
      <c r="A8" s="28" t="s">
        <v>55</v>
      </c>
      <c r="B8" s="29"/>
      <c r="C8" s="30" t="s">
        <v>56</v>
      </c>
      <c r="D8" s="29"/>
      <c r="E8" s="30" t="s">
        <v>56</v>
      </c>
      <c r="F8" s="29"/>
      <c r="G8" s="30" t="s">
        <v>56</v>
      </c>
      <c r="I8" s="30" t="s">
        <v>56</v>
      </c>
    </row>
    <row r="9" spans="3:9" ht="12.75">
      <c r="C9" s="31" t="str">
        <f>IF(C8='[1]Taul1 (2)'!C8,"O I K E I N","oho")</f>
        <v>oho</v>
      </c>
      <c r="E9" s="31" t="str">
        <f>IF(E8='[1]Taul1 (2)'!E8,"O I K E I N","oho")</f>
        <v>oho</v>
      </c>
      <c r="G9" s="31" t="str">
        <f>IF(G8='[1]Taul1 (2)'!G8,"O I K E I N","oho")</f>
        <v>oho</v>
      </c>
      <c r="I9" s="31" t="str">
        <f>IF(I8='[1]Taul1 (2)'!I8,"O I K E I N","oho")</f>
        <v>oho</v>
      </c>
    </row>
    <row r="10" ht="12.75"/>
    <row r="11" spans="2:9" ht="45" customHeight="1">
      <c r="B11" s="32" t="s">
        <v>57</v>
      </c>
      <c r="C11" s="32" t="s">
        <v>58</v>
      </c>
      <c r="D11" s="33" t="s">
        <v>59</v>
      </c>
      <c r="E11" s="32" t="s">
        <v>60</v>
      </c>
      <c r="F11" s="34" t="s">
        <v>61</v>
      </c>
      <c r="G11" s="34" t="s">
        <v>52</v>
      </c>
      <c r="H11" s="34" t="s">
        <v>53</v>
      </c>
      <c r="I11" s="34" t="s">
        <v>54</v>
      </c>
    </row>
    <row r="12" spans="2:9" ht="12.75">
      <c r="B12" s="35">
        <v>1</v>
      </c>
      <c r="C12" s="36">
        <v>40394</v>
      </c>
      <c r="D12" s="35" t="s">
        <v>62</v>
      </c>
      <c r="E12" s="35" t="s">
        <v>63</v>
      </c>
      <c r="F12" s="35" t="s">
        <v>64</v>
      </c>
      <c r="G12" s="35" t="s">
        <v>65</v>
      </c>
      <c r="H12" s="35">
        <v>10</v>
      </c>
      <c r="I12" s="37" t="s">
        <v>66</v>
      </c>
    </row>
    <row r="13" spans="1:9" ht="12.75">
      <c r="A13" s="24"/>
      <c r="B13" s="35">
        <v>5</v>
      </c>
      <c r="C13" s="36">
        <v>40395</v>
      </c>
      <c r="D13" s="35" t="s">
        <v>55</v>
      </c>
      <c r="E13" s="35" t="s">
        <v>55</v>
      </c>
      <c r="F13" s="35" t="s">
        <v>67</v>
      </c>
      <c r="G13" s="35" t="s">
        <v>68</v>
      </c>
      <c r="H13" s="35">
        <v>20</v>
      </c>
      <c r="I13" s="35" t="s">
        <v>69</v>
      </c>
    </row>
    <row r="14" spans="2:9" ht="12.75">
      <c r="B14" s="35">
        <v>10</v>
      </c>
      <c r="C14" s="36">
        <v>40396</v>
      </c>
      <c r="D14" s="35" t="s">
        <v>70</v>
      </c>
      <c r="E14" s="35" t="s">
        <v>63</v>
      </c>
      <c r="F14" s="35" t="s">
        <v>71</v>
      </c>
      <c r="G14" s="35" t="s">
        <v>72</v>
      </c>
      <c r="H14" s="35">
        <v>30</v>
      </c>
      <c r="I14" s="37" t="s">
        <v>73</v>
      </c>
    </row>
    <row r="15" spans="2:9" ht="12.75">
      <c r="B15" s="35">
        <v>9</v>
      </c>
      <c r="C15" s="36">
        <v>40397</v>
      </c>
      <c r="D15" s="35" t="s">
        <v>74</v>
      </c>
      <c r="E15" s="35" t="s">
        <v>63</v>
      </c>
      <c r="F15" s="35" t="s">
        <v>75</v>
      </c>
      <c r="G15" s="35" t="s">
        <v>76</v>
      </c>
      <c r="H15" s="35">
        <v>40</v>
      </c>
      <c r="I15" s="37" t="s">
        <v>77</v>
      </c>
    </row>
    <row r="16" spans="2:9" ht="12.75">
      <c r="B16" s="35">
        <v>8</v>
      </c>
      <c r="C16" s="36">
        <v>40398</v>
      </c>
      <c r="D16" s="35" t="s">
        <v>78</v>
      </c>
      <c r="E16" s="35" t="s">
        <v>79</v>
      </c>
      <c r="F16" s="35" t="s">
        <v>80</v>
      </c>
      <c r="G16" s="35" t="s">
        <v>81</v>
      </c>
      <c r="H16" s="35">
        <v>50</v>
      </c>
      <c r="I16" s="37" t="s">
        <v>66</v>
      </c>
    </row>
    <row r="17" spans="2:9" ht="12.75">
      <c r="B17" s="35">
        <v>7</v>
      </c>
      <c r="C17" s="36">
        <v>40399</v>
      </c>
      <c r="D17" s="35" t="s">
        <v>82</v>
      </c>
      <c r="E17" s="35" t="s">
        <v>83</v>
      </c>
      <c r="F17" s="35" t="s">
        <v>84</v>
      </c>
      <c r="G17" s="35" t="s">
        <v>85</v>
      </c>
      <c r="H17" s="35">
        <v>60</v>
      </c>
      <c r="I17" s="35" t="s">
        <v>69</v>
      </c>
    </row>
    <row r="18" spans="2:9" ht="12.75">
      <c r="B18" s="35">
        <v>6</v>
      </c>
      <c r="C18" s="36">
        <v>40400</v>
      </c>
      <c r="D18" s="35" t="s">
        <v>86</v>
      </c>
      <c r="E18" s="35" t="s">
        <v>63</v>
      </c>
      <c r="F18" s="35" t="s">
        <v>87</v>
      </c>
      <c r="G18" s="35" t="s">
        <v>88</v>
      </c>
      <c r="H18" s="35">
        <v>70</v>
      </c>
      <c r="I18" s="37" t="s">
        <v>73</v>
      </c>
    </row>
    <row r="19" spans="2:9" ht="12.75">
      <c r="B19" s="38"/>
      <c r="C19" s="36">
        <v>40401</v>
      </c>
      <c r="D19" s="35" t="s">
        <v>89</v>
      </c>
      <c r="E19" s="35" t="s">
        <v>90</v>
      </c>
      <c r="F19" s="35" t="s">
        <v>91</v>
      </c>
      <c r="G19" s="35" t="s">
        <v>65</v>
      </c>
      <c r="H19" s="35">
        <v>80</v>
      </c>
      <c r="I19" s="37" t="s">
        <v>77</v>
      </c>
    </row>
    <row r="20" spans="2:9" ht="12.75">
      <c r="B20" s="38"/>
      <c r="C20" s="36">
        <v>40402</v>
      </c>
      <c r="D20" s="35" t="s">
        <v>92</v>
      </c>
      <c r="E20" s="35" t="s">
        <v>90</v>
      </c>
      <c r="F20" s="35" t="s">
        <v>93</v>
      </c>
      <c r="G20" s="35" t="s">
        <v>68</v>
      </c>
      <c r="H20" s="35">
        <v>90</v>
      </c>
      <c r="I20" s="37" t="s">
        <v>66</v>
      </c>
    </row>
    <row r="21" spans="2:9" ht="12.75">
      <c r="B21" s="35">
        <v>6</v>
      </c>
      <c r="C21" s="36">
        <v>40399</v>
      </c>
      <c r="D21" s="35" t="s">
        <v>94</v>
      </c>
      <c r="E21" s="35" t="s">
        <v>90</v>
      </c>
      <c r="F21" s="35" t="s">
        <v>95</v>
      </c>
      <c r="G21" s="35" t="s">
        <v>72</v>
      </c>
      <c r="H21" s="35">
        <v>100</v>
      </c>
      <c r="I21" s="35" t="s">
        <v>69</v>
      </c>
    </row>
    <row r="22" spans="2:9" ht="12.75">
      <c r="B22" s="35">
        <v>8</v>
      </c>
      <c r="C22" s="36">
        <v>40400</v>
      </c>
      <c r="D22" s="35" t="s">
        <v>96</v>
      </c>
      <c r="E22" s="35" t="s">
        <v>90</v>
      </c>
      <c r="F22" s="35" t="s">
        <v>97</v>
      </c>
      <c r="G22" s="35" t="s">
        <v>76</v>
      </c>
      <c r="H22" s="35">
        <v>110</v>
      </c>
      <c r="I22" s="37" t="s">
        <v>73</v>
      </c>
    </row>
    <row r="23" spans="2:9" ht="12.75">
      <c r="B23" s="35">
        <v>10</v>
      </c>
      <c r="C23" s="36">
        <v>40401</v>
      </c>
      <c r="D23" s="35" t="s">
        <v>98</v>
      </c>
      <c r="E23" s="35" t="s">
        <v>99</v>
      </c>
      <c r="F23" s="35" t="s">
        <v>100</v>
      </c>
      <c r="G23" s="35" t="s">
        <v>81</v>
      </c>
      <c r="H23" s="35">
        <v>120</v>
      </c>
      <c r="I23" s="37" t="s">
        <v>77</v>
      </c>
    </row>
    <row r="24" spans="2:9" ht="12.75">
      <c r="B24" s="35">
        <v>5</v>
      </c>
      <c r="C24" s="36">
        <v>40402</v>
      </c>
      <c r="D24" s="35" t="s">
        <v>101</v>
      </c>
      <c r="E24" s="35" t="s">
        <v>99</v>
      </c>
      <c r="F24" s="35" t="s">
        <v>102</v>
      </c>
      <c r="G24" s="35" t="s">
        <v>85</v>
      </c>
      <c r="H24" s="35">
        <v>130</v>
      </c>
      <c r="I24" s="37" t="s">
        <v>66</v>
      </c>
    </row>
    <row r="25" spans="2:9" ht="12.75">
      <c r="B25" s="35">
        <v>10</v>
      </c>
      <c r="C25" s="36">
        <v>40403</v>
      </c>
      <c r="D25" s="35" t="s">
        <v>103</v>
      </c>
      <c r="E25" s="35" t="s">
        <v>99</v>
      </c>
      <c r="F25" s="35" t="s">
        <v>104</v>
      </c>
      <c r="G25" s="35" t="s">
        <v>88</v>
      </c>
      <c r="H25" s="35">
        <v>140</v>
      </c>
      <c r="I25" s="35" t="s">
        <v>69</v>
      </c>
    </row>
    <row r="26" spans="2:9" ht="12.75">
      <c r="B26" s="35">
        <v>9</v>
      </c>
      <c r="C26" s="36">
        <v>40404</v>
      </c>
      <c r="D26" s="35" t="s">
        <v>105</v>
      </c>
      <c r="E26" s="35" t="s">
        <v>106</v>
      </c>
      <c r="F26" s="35" t="s">
        <v>107</v>
      </c>
      <c r="G26" s="35" t="s">
        <v>108</v>
      </c>
      <c r="H26" s="35">
        <v>150</v>
      </c>
      <c r="I26" s="37" t="s">
        <v>73</v>
      </c>
    </row>
    <row r="27" spans="2:9" ht="12.75">
      <c r="B27" s="35">
        <v>5</v>
      </c>
      <c r="C27" s="36">
        <v>40405</v>
      </c>
      <c r="D27" s="35" t="s">
        <v>79</v>
      </c>
      <c r="E27" s="35" t="s">
        <v>55</v>
      </c>
      <c r="F27" s="35" t="s">
        <v>109</v>
      </c>
      <c r="G27" s="35" t="s">
        <v>110</v>
      </c>
      <c r="H27" s="35">
        <v>160</v>
      </c>
      <c r="I27" s="37" t="s">
        <v>77</v>
      </c>
    </row>
    <row r="28" spans="2:9" ht="12.75">
      <c r="B28" s="35">
        <v>4</v>
      </c>
      <c r="C28" s="36">
        <v>40406</v>
      </c>
      <c r="D28" s="35" t="s">
        <v>111</v>
      </c>
      <c r="E28" s="35" t="s">
        <v>106</v>
      </c>
      <c r="F28" s="35" t="s">
        <v>112</v>
      </c>
      <c r="G28" s="35" t="s">
        <v>113</v>
      </c>
      <c r="H28" s="35">
        <v>170</v>
      </c>
      <c r="I28" s="37" t="s">
        <v>66</v>
      </c>
    </row>
  </sheetData>
  <sheetProtection/>
  <dataValidations count="1">
    <dataValidation type="list" showInputMessage="1" showErrorMessage="1" sqref="A8">
      <formula1>$D$10:$D$28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Antti Ylänen</cp:lastModifiedBy>
  <dcterms:created xsi:type="dcterms:W3CDTF">1997-08-25T07:32:14Z</dcterms:created>
  <dcterms:modified xsi:type="dcterms:W3CDTF">2020-01-30T11:59:49Z</dcterms:modified>
  <cp:category/>
  <cp:version/>
  <cp:contentType/>
  <cp:contentStatus/>
</cp:coreProperties>
</file>