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 1 Excel 2010 PJ 10 2015\19  Excel aiheittain\1 4  Suuren taulukon analysointi\1 Toimintojen vertailu\"/>
    </mc:Choice>
  </mc:AlternateContent>
  <bookViews>
    <workbookView xWindow="480" yWindow="360" windowWidth="19872" windowHeight="7716" tabRatio="828"/>
  </bookViews>
  <sheets>
    <sheet name="Pikasuodatuslaskenta" sheetId="1" r:id="rId1"/>
    <sheet name="Summa vai Välisumma" sheetId="7" r:id="rId2"/>
    <sheet name="Välisumma" sheetId="6" r:id="rId3"/>
    <sheet name="Suuri taulukko pivot" sheetId="8" r:id="rId4"/>
    <sheet name="Taul1" sheetId="4" r:id="rId5"/>
    <sheet name="Taul2" sheetId="5" r:id="rId6"/>
    <sheet name="Taul3" sheetId="3" r:id="rId7"/>
  </sheets>
  <definedNames>
    <definedName name="_FilterDatabase" localSheetId="1" hidden="1">'Summa vai Välisumma'!$A$11:$D$154</definedName>
    <definedName name="pivot" localSheetId="3">'Suuri taulukko pivot'!$B$2</definedName>
    <definedName name="pivot">#REF!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E32" i="6" l="1"/>
  <c r="D32" i="6"/>
  <c r="E28" i="6"/>
  <c r="D28" i="6"/>
  <c r="E24" i="6"/>
  <c r="D24" i="6"/>
  <c r="E20" i="6"/>
  <c r="D20" i="6"/>
  <c r="E16" i="6"/>
  <c r="E33" i="6" s="1"/>
  <c r="D16" i="6"/>
  <c r="E12" i="6"/>
  <c r="D12" i="6"/>
  <c r="E24" i="1"/>
  <c r="D33" i="6" l="1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M42" i="7" l="1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F31" i="6" l="1"/>
  <c r="F30" i="6"/>
  <c r="F29" i="6"/>
  <c r="F27" i="6"/>
  <c r="F26" i="6"/>
  <c r="F25" i="6"/>
  <c r="F28" i="6" s="1"/>
  <c r="F23" i="6"/>
  <c r="F22" i="6"/>
  <c r="F21" i="6"/>
  <c r="F19" i="6"/>
  <c r="F18" i="6"/>
  <c r="F17" i="6"/>
  <c r="F15" i="6"/>
  <c r="F14" i="6"/>
  <c r="F13" i="6"/>
  <c r="F16" i="6" s="1"/>
  <c r="F11" i="6"/>
  <c r="F10" i="6"/>
  <c r="F9" i="6"/>
  <c r="F12" i="6" l="1"/>
  <c r="F24" i="6"/>
  <c r="F20" i="6"/>
  <c r="F33" i="6" s="1"/>
  <c r="F32" i="6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H24" i="1" s="1"/>
</calcChain>
</file>

<file path=xl/sharedStrings.xml><?xml version="1.0" encoding="utf-8"?>
<sst xmlns="http://schemas.openxmlformats.org/spreadsheetml/2006/main" count="475" uniqueCount="105">
  <si>
    <t>Asiakas</t>
  </si>
  <si>
    <t>Tuote</t>
  </si>
  <si>
    <t>Aluetoimisto</t>
  </si>
  <si>
    <t>Myyjä</t>
  </si>
  <si>
    <t>Myyntipvm</t>
  </si>
  <si>
    <t>myynti</t>
  </si>
  <si>
    <t>kulut</t>
  </si>
  <si>
    <t>Tulos</t>
  </si>
  <si>
    <t>alasin</t>
  </si>
  <si>
    <t>AL0010</t>
  </si>
  <si>
    <t>Helsinki</t>
  </si>
  <si>
    <t>Laakso</t>
  </si>
  <si>
    <t>Turku</t>
  </si>
  <si>
    <t>Tasanpää</t>
  </si>
  <si>
    <t>kaapin ovi</t>
  </si>
  <si>
    <t>KAO010</t>
  </si>
  <si>
    <t>Tampere</t>
  </si>
  <si>
    <t>Muttila</t>
  </si>
  <si>
    <t>Niemi</t>
  </si>
  <si>
    <t>Koskelonpää</t>
  </si>
  <si>
    <t>Sähkö-Laakso</t>
  </si>
  <si>
    <t>Maansiirto Järvinen</t>
  </si>
  <si>
    <t>Lvi-Niemi</t>
  </si>
  <si>
    <t>siivous- Kurvinen</t>
  </si>
  <si>
    <t>Summa</t>
  </si>
  <si>
    <t>Alue-toimisto</t>
  </si>
  <si>
    <t>Tuote-koodi</t>
  </si>
  <si>
    <t>Laskenta pikasuodatuksessa</t>
  </si>
  <si>
    <t>liina</t>
  </si>
  <si>
    <t>Lahti</t>
  </si>
  <si>
    <t>laikka</t>
  </si>
  <si>
    <t>Järvi</t>
  </si>
  <si>
    <t>poranterä</t>
  </si>
  <si>
    <t>sarana</t>
  </si>
  <si>
    <t>tuoli</t>
  </si>
  <si>
    <t>pöytä</t>
  </si>
  <si>
    <t>peili</t>
  </si>
  <si>
    <t>pora</t>
  </si>
  <si>
    <t>pyyhe</t>
  </si>
  <si>
    <t>puukko</t>
  </si>
  <si>
    <t>naula</t>
  </si>
  <si>
    <t>viila</t>
  </si>
  <si>
    <t>kaappi</t>
  </si>
  <si>
    <t>kynäkotelo</t>
  </si>
  <si>
    <t>meisseli</t>
  </si>
  <si>
    <t>vasara</t>
  </si>
  <si>
    <t>kirves</t>
  </si>
  <si>
    <t>Kokkola</t>
  </si>
  <si>
    <t>Ylikangas</t>
  </si>
  <si>
    <t>Matamäki</t>
  </si>
  <si>
    <t>Keskikangas</t>
  </si>
  <si>
    <t>Alikangas</t>
  </si>
  <si>
    <t>Tasanko</t>
  </si>
  <si>
    <t>Ruohikko</t>
  </si>
  <si>
    <t>Oulu</t>
  </si>
  <si>
    <t>Kervinen</t>
  </si>
  <si>
    <t>Sievinen</t>
  </si>
  <si>
    <t>Muttinen</t>
  </si>
  <si>
    <t>Lampinen</t>
  </si>
  <si>
    <t>Rovaniemi</t>
  </si>
  <si>
    <t>Järvisuo</t>
  </si>
  <si>
    <t>Kasvisuo</t>
  </si>
  <si>
    <t>Aavasuo</t>
  </si>
  <si>
    <t>Hiekkasuo</t>
  </si>
  <si>
    <t>Arosuo</t>
  </si>
  <si>
    <t>Kattilakoski</t>
  </si>
  <si>
    <t>Mattila</t>
  </si>
  <si>
    <t>Kettilä</t>
  </si>
  <si>
    <t>Ottola</t>
  </si>
  <si>
    <t>Suonpää</t>
  </si>
  <si>
    <t>Silinpää</t>
  </si>
  <si>
    <t>Summa- toiminto, jos laskentapaikat valmiina</t>
  </si>
  <si>
    <t>Välisumma- toiminto, jos taulukko tiivis</t>
  </si>
  <si>
    <t>Jos taulukossa on valmiina paikat,</t>
  </si>
  <si>
    <t>tyhjät rivit laskennan tuloksille,</t>
  </si>
  <si>
    <t>Jos taulukko on tehty tiiviiksi, ei tyhjää tilaa taulukon keskellä,</t>
  </si>
  <si>
    <t>voidaan käyttää summa- funktiota</t>
  </si>
  <si>
    <t>Välisumma- toiminto tekee laskentaa varten tyhjät rivit</t>
  </si>
  <si>
    <t>Pivot on taulukon tiedoista laskennallista yhteenvetoa</t>
  </si>
  <si>
    <t>Suuressa taulukossa eri näkökulmasta toistuvien tietojen yhteenvetoa</t>
  </si>
  <si>
    <t>(Tämä Pivot tehdään minuutissa, pari hiirellä vetoa)</t>
  </si>
  <si>
    <t>Kaikkien myyjien myynnit yhteensä yms</t>
  </si>
  <si>
    <t>TÄSSÄ ALKUPERÄINEN TAULUKKO</t>
  </si>
  <si>
    <t>TÄSSÄ VALMIS PIVOT-TAULUKKO</t>
  </si>
  <si>
    <t>Asia-kas</t>
  </si>
  <si>
    <t>Summa  / myynti</t>
  </si>
  <si>
    <t>Tanska</t>
  </si>
  <si>
    <t>Kaikki yhteensä</t>
  </si>
  <si>
    <t>jakkara</t>
  </si>
  <si>
    <t>lukko</t>
  </si>
  <si>
    <t>Koskelonpää Summa</t>
  </si>
  <si>
    <t>Suomi</t>
  </si>
  <si>
    <t>Laakso Summa</t>
  </si>
  <si>
    <t>Ruotsi</t>
  </si>
  <si>
    <t>Muttila Summa</t>
  </si>
  <si>
    <t>Niemi Summa</t>
  </si>
  <si>
    <t>Tasanpää Summa</t>
  </si>
  <si>
    <t>Helsinki Summa</t>
  </si>
  <si>
    <t>Kokkola Summa</t>
  </si>
  <si>
    <t>Oulu Summa</t>
  </si>
  <si>
    <t>Rovaniemi Summa</t>
  </si>
  <si>
    <t>Tampere Summa</t>
  </si>
  <si>
    <t>Turku Summa</t>
  </si>
  <si>
    <t>Summa vai välisumma</t>
  </si>
  <si>
    <t>Välisumma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</si>
</sst>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MS Sans Serif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</font>
    <font>
      <b/>
      <sz val="12"/>
      <name val="Arial"/>
      <family val="2"/>
    </font>
    <font>
      <b/>
      <sz val="14"/>
      <color theme="0"/>
      <name val="Arial"/>
      <family val="2"/>
    </font>
    <font>
      <sz val="11"/>
      <color indexed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0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2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52">
    <xf numFmtId="0" fontId="0" fillId="0" borderId="0" xfId="0"/>
    <xf numFmtId="0" fontId="2" fillId="0" borderId="0" xfId="0" applyFont="1" applyProtection="1"/>
    <xf numFmtId="0" fontId="0" fillId="0" borderId="0" xfId="0" applyFont="1"/>
    <xf numFmtId="0" fontId="3" fillId="0" borderId="0" xfId="0" applyFont="1" applyProtection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6" fillId="0" borderId="0" xfId="1" applyFont="1"/>
    <xf numFmtId="0" fontId="5" fillId="0" borderId="0" xfId="1"/>
    <xf numFmtId="0" fontId="7" fillId="0" borderId="0" xfId="1" applyFont="1"/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right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right"/>
    </xf>
    <xf numFmtId="0" fontId="4" fillId="0" borderId="0" xfId="1" applyFont="1" applyProtection="1"/>
    <xf numFmtId="3" fontId="6" fillId="0" borderId="0" xfId="1" applyNumberFormat="1" applyFont="1"/>
    <xf numFmtId="14" fontId="6" fillId="0" borderId="0" xfId="1" applyNumberFormat="1" applyFont="1"/>
    <xf numFmtId="3" fontId="6" fillId="0" borderId="0" xfId="1" applyNumberFormat="1" applyFont="1" applyBorder="1"/>
    <xf numFmtId="0" fontId="9" fillId="0" borderId="0" xfId="1" applyFont="1"/>
    <xf numFmtId="0" fontId="2" fillId="0" borderId="0" xfId="2"/>
    <xf numFmtId="0" fontId="10" fillId="0" borderId="0" xfId="2" applyFont="1"/>
    <xf numFmtId="0" fontId="4" fillId="0" borderId="0" xfId="2" applyFont="1"/>
    <xf numFmtId="0" fontId="8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right" wrapText="1"/>
    </xf>
    <xf numFmtId="0" fontId="7" fillId="0" borderId="0" xfId="2" applyFont="1"/>
    <xf numFmtId="0" fontId="2" fillId="0" borderId="0" xfId="2" applyFont="1" applyProtection="1"/>
    <xf numFmtId="14" fontId="7" fillId="0" borderId="0" xfId="2" applyNumberFormat="1" applyFont="1"/>
    <xf numFmtId="3" fontId="7" fillId="0" borderId="0" xfId="2" applyNumberFormat="1" applyFont="1"/>
    <xf numFmtId="3" fontId="7" fillId="0" borderId="0" xfId="2" applyNumberFormat="1" applyFont="1" applyBorder="1"/>
    <xf numFmtId="0" fontId="7" fillId="5" borderId="0" xfId="2" applyFont="1" applyFill="1"/>
    <xf numFmtId="0" fontId="2" fillId="0" borderId="0" xfId="2" applyNumberFormat="1"/>
    <xf numFmtId="0" fontId="11" fillId="6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/>
    <xf numFmtId="3" fontId="12" fillId="4" borderId="5" xfId="1" applyNumberFormat="1" applyFont="1" applyFill="1" applyBorder="1" applyAlignment="1"/>
    <xf numFmtId="0" fontId="13" fillId="3" borderId="1" xfId="1" applyFont="1" applyFill="1" applyBorder="1" applyAlignment="1">
      <alignment horizontal="left"/>
    </xf>
    <xf numFmtId="0" fontId="13" fillId="3" borderId="2" xfId="1" applyFont="1" applyFill="1" applyBorder="1" applyAlignment="1">
      <alignment horizontal="left"/>
    </xf>
    <xf numFmtId="0" fontId="14" fillId="4" borderId="4" xfId="1" applyFont="1" applyFill="1" applyBorder="1" applyAlignment="1" applyProtection="1">
      <alignment horizontal="left"/>
    </xf>
    <xf numFmtId="0" fontId="14" fillId="4" borderId="0" xfId="1" applyFont="1" applyFill="1" applyBorder="1" applyAlignment="1">
      <alignment horizontal="left"/>
    </xf>
    <xf numFmtId="0" fontId="14" fillId="4" borderId="4" xfId="1" applyFont="1" applyFill="1" applyBorder="1" applyAlignment="1">
      <alignment horizontal="left"/>
    </xf>
    <xf numFmtId="3" fontId="12" fillId="7" borderId="7" xfId="1" applyNumberFormat="1" applyFont="1" applyFill="1" applyBorder="1" applyAlignment="1"/>
    <xf numFmtId="3" fontId="12" fillId="7" borderId="8" xfId="1" applyNumberFormat="1" applyFont="1" applyFill="1" applyBorder="1" applyAlignment="1"/>
    <xf numFmtId="0" fontId="14" fillId="7" borderId="6" xfId="1" applyFont="1" applyFill="1" applyBorder="1" applyAlignment="1" applyProtection="1">
      <alignment horizontal="left"/>
    </xf>
    <xf numFmtId="0" fontId="14" fillId="7" borderId="7" xfId="1" applyFont="1" applyFill="1" applyBorder="1" applyAlignment="1">
      <alignment horizontal="left"/>
    </xf>
    <xf numFmtId="0" fontId="14" fillId="7" borderId="6" xfId="1" applyFont="1" applyFill="1" applyBorder="1" applyAlignment="1">
      <alignment horizontal="left"/>
    </xf>
    <xf numFmtId="0" fontId="15" fillId="7" borderId="6" xfId="1" applyFont="1" applyFill="1" applyBorder="1" applyAlignment="1" applyProtection="1">
      <alignment horizontal="left"/>
    </xf>
    <xf numFmtId="0" fontId="15" fillId="7" borderId="7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right"/>
    </xf>
    <xf numFmtId="0" fontId="16" fillId="3" borderId="3" xfId="1" applyFont="1" applyFill="1" applyBorder="1" applyAlignment="1">
      <alignment horizontal="right"/>
    </xf>
    <xf numFmtId="0" fontId="10" fillId="5" borderId="0" xfId="1" applyFont="1" applyFill="1"/>
    <xf numFmtId="0" fontId="8" fillId="5" borderId="0" xfId="1" applyFont="1" applyFill="1"/>
  </cellXfs>
  <cellStyles count="3">
    <cellStyle name="Normaali" xfId="0" builtinId="0"/>
    <cellStyle name="Normaali 2" xfId="1"/>
    <cellStyle name="Normaali 3" xfId="2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scheme val="none"/>
      </font>
      <fill>
        <patternFill patternType="solid">
          <fgColor indexed="64"/>
          <bgColor indexed="1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448234</xdr:colOff>
      <xdr:row>5</xdr:row>
      <xdr:rowOff>89647</xdr:rowOff>
    </xdr:from>
    <xdr:to>
      <xdr:col>16</xdr:col>
      <xdr:colOff>8964</xdr:colOff>
      <xdr:row>17</xdr:row>
      <xdr:rowOff>125505</xdr:rowOff>
    </xdr:to>
    <xdr:sp macro="" textlink="">
      <xdr:nvSpPr>
        <xdr:cNvPr id="2" name="Suorakulmio 1"/>
        <xdr:cNvSpPr/>
      </xdr:nvSpPr>
      <xdr:spPr>
        <a:xfrm>
          <a:off x="8534399" y="1120588"/>
          <a:ext cx="2608730" cy="2187388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chemeClr val="tx1"/>
              </a:solidFill>
            </a:rPr>
            <a:t>Laskenta pikasuodatuksessa: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Tietojen analysointilaskenta eli funktioiden tulokset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Tapahtuu</a:t>
          </a:r>
          <a:r>
            <a:rPr lang="en-GB" sz="1400" b="1" baseline="0">
              <a:solidFill>
                <a:schemeClr val="tx1"/>
              </a:solidFill>
            </a:rPr>
            <a:t> taulukon alapuolella lisärivillä</a:t>
          </a:r>
          <a:endParaRPr lang="en-GB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627529</xdr:colOff>
      <xdr:row>3</xdr:row>
      <xdr:rowOff>161364</xdr:rowOff>
    </xdr:from>
    <xdr:to>
      <xdr:col>11</xdr:col>
      <xdr:colOff>519952</xdr:colOff>
      <xdr:row>4</xdr:row>
      <xdr:rowOff>286870</xdr:rowOff>
    </xdr:to>
    <xdr:sp macro="" textlink="">
      <xdr:nvSpPr>
        <xdr:cNvPr id="3" name="Nuoli vasemmalle 2"/>
        <xdr:cNvSpPr/>
      </xdr:nvSpPr>
      <xdr:spPr>
        <a:xfrm>
          <a:off x="6221505" y="564776"/>
          <a:ext cx="2384612" cy="358588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251015</xdr:colOff>
      <xdr:row>14</xdr:row>
      <xdr:rowOff>0</xdr:rowOff>
    </xdr:from>
    <xdr:to>
      <xdr:col>11</xdr:col>
      <xdr:colOff>367553</xdr:colOff>
      <xdr:row>23</xdr:row>
      <xdr:rowOff>99904</xdr:rowOff>
    </xdr:to>
    <xdr:sp macro="" textlink="">
      <xdr:nvSpPr>
        <xdr:cNvPr id="4" name="Puolivapaa piirto 3"/>
        <xdr:cNvSpPr/>
      </xdr:nvSpPr>
      <xdr:spPr>
        <a:xfrm flipH="1">
          <a:off x="6508380" y="2644588"/>
          <a:ext cx="1945338" cy="1713551"/>
        </a:xfrm>
        <a:custGeom>
          <a:avLst/>
          <a:gdLst>
            <a:gd name="connsiteX0" fmla="*/ 0 w 1636160"/>
            <a:gd name="connsiteY0" fmla="*/ 0 h 1704786"/>
            <a:gd name="connsiteX1" fmla="*/ 419100 w 1636160"/>
            <a:gd name="connsiteY1" fmla="*/ 502920 h 1704786"/>
            <a:gd name="connsiteX2" fmla="*/ 1636160 w 1636160"/>
            <a:gd name="connsiteY2" fmla="*/ 1702054 h 1704786"/>
            <a:gd name="connsiteX0" fmla="*/ 0 w 1636160"/>
            <a:gd name="connsiteY0" fmla="*/ 0 h 1719682"/>
            <a:gd name="connsiteX1" fmla="*/ 598299 w 1636160"/>
            <a:gd name="connsiteY1" fmla="*/ 1672502 h 1719682"/>
            <a:gd name="connsiteX2" fmla="*/ 1636160 w 1636160"/>
            <a:gd name="connsiteY2" fmla="*/ 1702054 h 1719682"/>
            <a:gd name="connsiteX0" fmla="*/ 0 w 1636160"/>
            <a:gd name="connsiteY0" fmla="*/ 0 h 1719682"/>
            <a:gd name="connsiteX1" fmla="*/ 529804 w 1636160"/>
            <a:gd name="connsiteY1" fmla="*/ 260907 h 1719682"/>
            <a:gd name="connsiteX2" fmla="*/ 598299 w 1636160"/>
            <a:gd name="connsiteY2" fmla="*/ 1672502 h 1719682"/>
            <a:gd name="connsiteX3" fmla="*/ 1636160 w 1636160"/>
            <a:gd name="connsiteY3" fmla="*/ 1702054 h 1719682"/>
            <a:gd name="connsiteX0" fmla="*/ 0 w 1690699"/>
            <a:gd name="connsiteY0" fmla="*/ 0 h 1719682"/>
            <a:gd name="connsiteX1" fmla="*/ 584343 w 1690699"/>
            <a:gd name="connsiteY1" fmla="*/ 260907 h 1719682"/>
            <a:gd name="connsiteX2" fmla="*/ 652838 w 1690699"/>
            <a:gd name="connsiteY2" fmla="*/ 1672502 h 1719682"/>
            <a:gd name="connsiteX3" fmla="*/ 1690699 w 1690699"/>
            <a:gd name="connsiteY3" fmla="*/ 1702054 h 1719682"/>
            <a:gd name="connsiteX0" fmla="*/ 0 w 1690699"/>
            <a:gd name="connsiteY0" fmla="*/ 0 h 1719682"/>
            <a:gd name="connsiteX1" fmla="*/ 584343 w 1690699"/>
            <a:gd name="connsiteY1" fmla="*/ 260907 h 1719682"/>
            <a:gd name="connsiteX2" fmla="*/ 652838 w 1690699"/>
            <a:gd name="connsiteY2" fmla="*/ 1672502 h 1719682"/>
            <a:gd name="connsiteX3" fmla="*/ 1690699 w 1690699"/>
            <a:gd name="connsiteY3" fmla="*/ 1702054 h 1719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90699" h="1719682">
              <a:moveTo>
                <a:pt x="0" y="0"/>
              </a:moveTo>
              <a:cubicBezTo>
                <a:pt x="249320" y="29989"/>
                <a:pt x="483057" y="-11995"/>
                <a:pt x="584343" y="260907"/>
              </a:cubicBezTo>
              <a:lnTo>
                <a:pt x="652838" y="1672502"/>
              </a:lnTo>
              <a:cubicBezTo>
                <a:pt x="975418" y="1601382"/>
                <a:pt x="1368119" y="1773174"/>
                <a:pt x="1690699" y="1702054"/>
              </a:cubicBezTo>
            </a:path>
          </a:pathLst>
        </a:custGeom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215153</xdr:colOff>
      <xdr:row>19</xdr:row>
      <xdr:rowOff>80683</xdr:rowOff>
    </xdr:from>
    <xdr:to>
      <xdr:col>16</xdr:col>
      <xdr:colOff>89647</xdr:colOff>
      <xdr:row>30</xdr:row>
      <xdr:rowOff>35859</xdr:rowOff>
    </xdr:to>
    <xdr:sp macro="" textlink="">
      <xdr:nvSpPr>
        <xdr:cNvPr id="5" name="16-sakarainen tähti 4"/>
        <xdr:cNvSpPr/>
      </xdr:nvSpPr>
      <xdr:spPr>
        <a:xfrm>
          <a:off x="8301318" y="3621742"/>
          <a:ext cx="2922494" cy="1927411"/>
        </a:xfrm>
        <a:prstGeom prst="star16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Etu:</a:t>
          </a:r>
        </a:p>
        <a:p>
          <a:pPr marL="0" indent="0" algn="l"/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Tulokset</a:t>
          </a:r>
          <a:r>
            <a:rPr lang="en-GB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parilla klikkauksella!</a:t>
          </a:r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781124</xdr:colOff>
      <xdr:row>18</xdr:row>
      <xdr:rowOff>56029</xdr:rowOff>
    </xdr:from>
    <xdr:to>
      <xdr:col>3</xdr:col>
      <xdr:colOff>33594</xdr:colOff>
      <xdr:row>23</xdr:row>
      <xdr:rowOff>78440</xdr:rowOff>
    </xdr:to>
    <xdr:sp macro="" textlink="">
      <xdr:nvSpPr>
        <xdr:cNvPr id="2" name="Puolivapaa piirto 1"/>
        <xdr:cNvSpPr/>
      </xdr:nvSpPr>
      <xdr:spPr>
        <a:xfrm>
          <a:off x="781124" y="2623969"/>
          <a:ext cx="2369050" cy="860611"/>
        </a:xfrm>
        <a:custGeom>
          <a:avLst/>
          <a:gdLst>
            <a:gd name="connsiteX0" fmla="*/ 11206 w 2286000"/>
            <a:gd name="connsiteY0" fmla="*/ 0 h 1445559"/>
            <a:gd name="connsiteX1" fmla="*/ 0 w 2286000"/>
            <a:gd name="connsiteY1" fmla="*/ 1445559 h 1445559"/>
            <a:gd name="connsiteX2" fmla="*/ 2286000 w 2286000"/>
            <a:gd name="connsiteY2" fmla="*/ 1445559 h 1445559"/>
            <a:gd name="connsiteX0" fmla="*/ 3735 w 2300941"/>
            <a:gd name="connsiteY0" fmla="*/ 324970 h 806823"/>
            <a:gd name="connsiteX1" fmla="*/ 14941 w 2300941"/>
            <a:gd name="connsiteY1" fmla="*/ 481853 h 806823"/>
            <a:gd name="connsiteX2" fmla="*/ 2300941 w 2300941"/>
            <a:gd name="connsiteY2" fmla="*/ 481853 h 806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00941" h="806823">
              <a:moveTo>
                <a:pt x="3735" y="324970"/>
              </a:moveTo>
              <a:cubicBezTo>
                <a:pt x="0" y="806823"/>
                <a:pt x="18676" y="0"/>
                <a:pt x="14941" y="481853"/>
              </a:cubicBezTo>
              <a:lnTo>
                <a:pt x="2300941" y="481853"/>
              </a:lnTo>
            </a:path>
          </a:pathLst>
        </a:cu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781124</xdr:colOff>
      <xdr:row>12</xdr:row>
      <xdr:rowOff>56029</xdr:rowOff>
    </xdr:from>
    <xdr:to>
      <xdr:col>3</xdr:col>
      <xdr:colOff>33594</xdr:colOff>
      <xdr:row>17</xdr:row>
      <xdr:rowOff>78440</xdr:rowOff>
    </xdr:to>
    <xdr:sp macro="" textlink="">
      <xdr:nvSpPr>
        <xdr:cNvPr id="3" name="Puolivapaa piirto 2"/>
        <xdr:cNvSpPr/>
      </xdr:nvSpPr>
      <xdr:spPr>
        <a:xfrm>
          <a:off x="781124" y="1625749"/>
          <a:ext cx="2369050" cy="852991"/>
        </a:xfrm>
        <a:custGeom>
          <a:avLst/>
          <a:gdLst>
            <a:gd name="connsiteX0" fmla="*/ 11206 w 2286000"/>
            <a:gd name="connsiteY0" fmla="*/ 0 h 1445559"/>
            <a:gd name="connsiteX1" fmla="*/ 0 w 2286000"/>
            <a:gd name="connsiteY1" fmla="*/ 1445559 h 1445559"/>
            <a:gd name="connsiteX2" fmla="*/ 2286000 w 2286000"/>
            <a:gd name="connsiteY2" fmla="*/ 1445559 h 1445559"/>
            <a:gd name="connsiteX0" fmla="*/ 3735 w 2300941"/>
            <a:gd name="connsiteY0" fmla="*/ 324970 h 806823"/>
            <a:gd name="connsiteX1" fmla="*/ 14941 w 2300941"/>
            <a:gd name="connsiteY1" fmla="*/ 481853 h 806823"/>
            <a:gd name="connsiteX2" fmla="*/ 2300941 w 2300941"/>
            <a:gd name="connsiteY2" fmla="*/ 481853 h 806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00941" h="806823">
              <a:moveTo>
                <a:pt x="3735" y="324970"/>
              </a:moveTo>
              <a:cubicBezTo>
                <a:pt x="0" y="806823"/>
                <a:pt x="18676" y="0"/>
                <a:pt x="14941" y="481853"/>
              </a:cubicBezTo>
              <a:lnTo>
                <a:pt x="2300941" y="481853"/>
              </a:lnTo>
            </a:path>
          </a:pathLst>
        </a:cu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781124</xdr:colOff>
      <xdr:row>23</xdr:row>
      <xdr:rowOff>67235</xdr:rowOff>
    </xdr:from>
    <xdr:to>
      <xdr:col>3</xdr:col>
      <xdr:colOff>33594</xdr:colOff>
      <xdr:row>28</xdr:row>
      <xdr:rowOff>97314</xdr:rowOff>
    </xdr:to>
    <xdr:sp macro="" textlink="">
      <xdr:nvSpPr>
        <xdr:cNvPr id="4" name="Puolivapaa piirto 3"/>
        <xdr:cNvSpPr/>
      </xdr:nvSpPr>
      <xdr:spPr>
        <a:xfrm>
          <a:off x="781124" y="3473375"/>
          <a:ext cx="2369050" cy="868279"/>
        </a:xfrm>
        <a:custGeom>
          <a:avLst/>
          <a:gdLst>
            <a:gd name="connsiteX0" fmla="*/ 11206 w 2286000"/>
            <a:gd name="connsiteY0" fmla="*/ 0 h 1445559"/>
            <a:gd name="connsiteX1" fmla="*/ 0 w 2286000"/>
            <a:gd name="connsiteY1" fmla="*/ 1445559 h 1445559"/>
            <a:gd name="connsiteX2" fmla="*/ 2286000 w 2286000"/>
            <a:gd name="connsiteY2" fmla="*/ 1445559 h 1445559"/>
            <a:gd name="connsiteX0" fmla="*/ 3735 w 2300941"/>
            <a:gd name="connsiteY0" fmla="*/ 324970 h 806823"/>
            <a:gd name="connsiteX1" fmla="*/ 14941 w 2300941"/>
            <a:gd name="connsiteY1" fmla="*/ 481853 h 806823"/>
            <a:gd name="connsiteX2" fmla="*/ 2300941 w 2300941"/>
            <a:gd name="connsiteY2" fmla="*/ 481853 h 806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00941" h="806823">
              <a:moveTo>
                <a:pt x="3735" y="324970"/>
              </a:moveTo>
              <a:cubicBezTo>
                <a:pt x="0" y="806823"/>
                <a:pt x="18676" y="0"/>
                <a:pt x="14941" y="481853"/>
              </a:cubicBezTo>
              <a:lnTo>
                <a:pt x="2300941" y="481853"/>
              </a:lnTo>
            </a:path>
          </a:pathLst>
        </a:cu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739886</xdr:colOff>
      <xdr:row>28</xdr:row>
      <xdr:rowOff>63650</xdr:rowOff>
    </xdr:from>
    <xdr:to>
      <xdr:col>3</xdr:col>
      <xdr:colOff>3573</xdr:colOff>
      <xdr:row>33</xdr:row>
      <xdr:rowOff>78405</xdr:rowOff>
    </xdr:to>
    <xdr:sp macro="" textlink="">
      <xdr:nvSpPr>
        <xdr:cNvPr id="5" name="Puolivapaa piirto 4"/>
        <xdr:cNvSpPr/>
      </xdr:nvSpPr>
      <xdr:spPr>
        <a:xfrm>
          <a:off x="739886" y="4307990"/>
          <a:ext cx="2380267" cy="845335"/>
        </a:xfrm>
        <a:custGeom>
          <a:avLst/>
          <a:gdLst>
            <a:gd name="connsiteX0" fmla="*/ 11206 w 2286000"/>
            <a:gd name="connsiteY0" fmla="*/ 0 h 1445559"/>
            <a:gd name="connsiteX1" fmla="*/ 0 w 2286000"/>
            <a:gd name="connsiteY1" fmla="*/ 1445559 h 1445559"/>
            <a:gd name="connsiteX2" fmla="*/ 2286000 w 2286000"/>
            <a:gd name="connsiteY2" fmla="*/ 1445559 h 1445559"/>
            <a:gd name="connsiteX0" fmla="*/ 3735 w 2300941"/>
            <a:gd name="connsiteY0" fmla="*/ 324970 h 806823"/>
            <a:gd name="connsiteX1" fmla="*/ 14941 w 2300941"/>
            <a:gd name="connsiteY1" fmla="*/ 481853 h 806823"/>
            <a:gd name="connsiteX2" fmla="*/ 2300941 w 2300941"/>
            <a:gd name="connsiteY2" fmla="*/ 481853 h 806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00941" h="806823">
              <a:moveTo>
                <a:pt x="3735" y="324970"/>
              </a:moveTo>
              <a:cubicBezTo>
                <a:pt x="0" y="806823"/>
                <a:pt x="18676" y="0"/>
                <a:pt x="14941" y="481853"/>
              </a:cubicBezTo>
              <a:lnTo>
                <a:pt x="2300941" y="481853"/>
              </a:lnTo>
            </a:path>
          </a:pathLst>
        </a:cu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412376</xdr:colOff>
      <xdr:row>5</xdr:row>
      <xdr:rowOff>152400</xdr:rowOff>
    </xdr:to>
    <xdr:sp macro="" textlink="">
      <xdr:nvSpPr>
        <xdr:cNvPr id="6" name="Suorakulmio 5"/>
        <xdr:cNvSpPr/>
      </xdr:nvSpPr>
      <xdr:spPr>
        <a:xfrm>
          <a:off x="9457765" y="385482"/>
          <a:ext cx="2241176" cy="555812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 b="1">
              <a:solidFill>
                <a:schemeClr val="tx1"/>
              </a:solidFill>
            </a:rPr>
            <a:t>Välisumma- esimerkki seuraavassa taulukossa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322730</xdr:colOff>
      <xdr:row>7</xdr:row>
      <xdr:rowOff>179294</xdr:rowOff>
    </xdr:from>
    <xdr:to>
      <xdr:col>21</xdr:col>
      <xdr:colOff>355069</xdr:colOff>
      <xdr:row>31</xdr:row>
      <xdr:rowOff>35884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0871" y="1703294"/>
          <a:ext cx="5742857" cy="4276190"/>
        </a:xfrm>
        <a:prstGeom prst="rect">
          <a:avLst/>
        </a:prstGeom>
      </xdr:spPr>
    </xdr:pic>
    <xdr:clientData/>
  </xdr:twoCellAnchor>
  <xdr:twoCellAnchor>
    <xdr:from>
      <xdr:col>14</xdr:col>
      <xdr:colOff>421341</xdr:colOff>
      <xdr:row>2</xdr:row>
      <xdr:rowOff>98612</xdr:rowOff>
    </xdr:from>
    <xdr:to>
      <xdr:col>18</xdr:col>
      <xdr:colOff>107576</xdr:colOff>
      <xdr:row>7</xdr:row>
      <xdr:rowOff>62753</xdr:rowOff>
    </xdr:to>
    <xdr:sp macro="" textlink="">
      <xdr:nvSpPr>
        <xdr:cNvPr id="3" name="Suorakulmio 2"/>
        <xdr:cNvSpPr/>
      </xdr:nvSpPr>
      <xdr:spPr>
        <a:xfrm>
          <a:off x="10757647" y="322730"/>
          <a:ext cx="2124635" cy="77992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chemeClr val="tx1"/>
              </a:solidFill>
            </a:rPr>
            <a:t>Kuva:</a:t>
          </a:r>
        </a:p>
        <a:p>
          <a:pPr algn="l"/>
          <a:r>
            <a:rPr lang="en-GB" sz="1400" b="1">
              <a:solidFill>
                <a:schemeClr val="tx1"/>
              </a:solidFill>
            </a:rPr>
            <a:t>Alkuperäinen taulukko</a:t>
          </a:r>
        </a:p>
      </xdr:txBody>
    </xdr:sp>
    <xdr:clientData/>
  </xdr:twoCellAnchor>
  <xdr:twoCellAnchor>
    <xdr:from>
      <xdr:col>7</xdr:col>
      <xdr:colOff>672353</xdr:colOff>
      <xdr:row>6</xdr:row>
      <xdr:rowOff>80681</xdr:rowOff>
    </xdr:from>
    <xdr:to>
      <xdr:col>10</xdr:col>
      <xdr:colOff>224117</xdr:colOff>
      <xdr:row>22</xdr:row>
      <xdr:rowOff>125506</xdr:rowOff>
    </xdr:to>
    <xdr:sp macro="" textlink="">
      <xdr:nvSpPr>
        <xdr:cNvPr id="4" name="Suorakulmio 3"/>
        <xdr:cNvSpPr/>
      </xdr:nvSpPr>
      <xdr:spPr>
        <a:xfrm>
          <a:off x="6239435" y="950257"/>
          <a:ext cx="2097741" cy="297628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chemeClr val="tx1"/>
              </a:solidFill>
            </a:rPr>
            <a:t>Välisumma eli Subtotal: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Tietojen analysointilaskenta eli funktioiden tulokset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Laskennat tulevat taulukon</a:t>
          </a:r>
          <a:r>
            <a:rPr lang="en-GB" sz="1400" b="1" baseline="0">
              <a:solidFill>
                <a:schemeClr val="tx1"/>
              </a:solidFill>
            </a:rPr>
            <a:t> sisään automaattisesti lisäriveille</a:t>
          </a:r>
          <a:endParaRPr lang="en-GB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197224</xdr:colOff>
      <xdr:row>22</xdr:row>
      <xdr:rowOff>107577</xdr:rowOff>
    </xdr:from>
    <xdr:to>
      <xdr:col>13</xdr:col>
      <xdr:colOff>17929</xdr:colOff>
      <xdr:row>32</xdr:row>
      <xdr:rowOff>152400</xdr:rowOff>
    </xdr:to>
    <xdr:sp macro="" textlink="">
      <xdr:nvSpPr>
        <xdr:cNvPr id="5" name="16-sakarainen tähti 4"/>
        <xdr:cNvSpPr/>
      </xdr:nvSpPr>
      <xdr:spPr>
        <a:xfrm>
          <a:off x="7261412" y="3908612"/>
          <a:ext cx="2483223" cy="1891553"/>
        </a:xfrm>
        <a:prstGeom prst="star16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Etu:</a:t>
          </a:r>
        </a:p>
        <a:p>
          <a:pPr marL="0" indent="0" algn="l"/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Tulokset</a:t>
          </a:r>
          <a:r>
            <a:rPr lang="en-GB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parilla klikkauksella!</a:t>
          </a:r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251012</xdr:colOff>
      <xdr:row>3</xdr:row>
      <xdr:rowOff>107578</xdr:rowOff>
    </xdr:from>
    <xdr:to>
      <xdr:col>3</xdr:col>
      <xdr:colOff>439270</xdr:colOff>
      <xdr:row>6</xdr:row>
      <xdr:rowOff>53789</xdr:rowOff>
    </xdr:to>
    <xdr:sp macro="" textlink="">
      <xdr:nvSpPr>
        <xdr:cNvPr id="7" name="Suorakulmio 6"/>
        <xdr:cNvSpPr/>
      </xdr:nvSpPr>
      <xdr:spPr>
        <a:xfrm>
          <a:off x="1219200" y="493060"/>
          <a:ext cx="2124635" cy="43030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 b="1">
              <a:solidFill>
                <a:schemeClr val="tx1"/>
              </a:solidFill>
            </a:rPr>
            <a:t>Välisumma</a:t>
          </a:r>
        </a:p>
      </xdr:txBody>
    </xdr:sp>
    <xdr:clientData/>
  </xdr:twoCellAnchor>
  <xdr:twoCellAnchor>
    <xdr:from>
      <xdr:col>6</xdr:col>
      <xdr:colOff>35859</xdr:colOff>
      <xdr:row>10</xdr:row>
      <xdr:rowOff>125507</xdr:rowOff>
    </xdr:from>
    <xdr:to>
      <xdr:col>6</xdr:col>
      <xdr:colOff>582706</xdr:colOff>
      <xdr:row>12</xdr:row>
      <xdr:rowOff>8966</xdr:rowOff>
    </xdr:to>
    <xdr:sp macro="" textlink="">
      <xdr:nvSpPr>
        <xdr:cNvPr id="8" name="Nuoli vasemmalle 7"/>
        <xdr:cNvSpPr/>
      </xdr:nvSpPr>
      <xdr:spPr>
        <a:xfrm>
          <a:off x="4993341" y="1721225"/>
          <a:ext cx="546847" cy="259976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26894</xdr:colOff>
      <xdr:row>14</xdr:row>
      <xdr:rowOff>143438</xdr:rowOff>
    </xdr:from>
    <xdr:to>
      <xdr:col>6</xdr:col>
      <xdr:colOff>573741</xdr:colOff>
      <xdr:row>16</xdr:row>
      <xdr:rowOff>26897</xdr:rowOff>
    </xdr:to>
    <xdr:sp macro="" textlink="">
      <xdr:nvSpPr>
        <xdr:cNvPr id="9" name="Nuoli vasemmalle 8"/>
        <xdr:cNvSpPr/>
      </xdr:nvSpPr>
      <xdr:spPr>
        <a:xfrm>
          <a:off x="4984376" y="2474262"/>
          <a:ext cx="546847" cy="259976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8965</xdr:colOff>
      <xdr:row>18</xdr:row>
      <xdr:rowOff>152402</xdr:rowOff>
    </xdr:from>
    <xdr:to>
      <xdr:col>6</xdr:col>
      <xdr:colOff>555812</xdr:colOff>
      <xdr:row>20</xdr:row>
      <xdr:rowOff>35860</xdr:rowOff>
    </xdr:to>
    <xdr:sp macro="" textlink="">
      <xdr:nvSpPr>
        <xdr:cNvPr id="10" name="Nuoli vasemmalle 9"/>
        <xdr:cNvSpPr/>
      </xdr:nvSpPr>
      <xdr:spPr>
        <a:xfrm>
          <a:off x="4966447" y="3218331"/>
          <a:ext cx="546847" cy="259976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35859</xdr:colOff>
      <xdr:row>22</xdr:row>
      <xdr:rowOff>143438</xdr:rowOff>
    </xdr:from>
    <xdr:to>
      <xdr:col>6</xdr:col>
      <xdr:colOff>582706</xdr:colOff>
      <xdr:row>24</xdr:row>
      <xdr:rowOff>26896</xdr:rowOff>
    </xdr:to>
    <xdr:sp macro="" textlink="">
      <xdr:nvSpPr>
        <xdr:cNvPr id="11" name="Nuoli vasemmalle 10"/>
        <xdr:cNvSpPr/>
      </xdr:nvSpPr>
      <xdr:spPr>
        <a:xfrm>
          <a:off x="4993341" y="3944473"/>
          <a:ext cx="546847" cy="259976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35859</xdr:colOff>
      <xdr:row>26</xdr:row>
      <xdr:rowOff>161366</xdr:rowOff>
    </xdr:from>
    <xdr:to>
      <xdr:col>6</xdr:col>
      <xdr:colOff>582706</xdr:colOff>
      <xdr:row>28</xdr:row>
      <xdr:rowOff>44824</xdr:rowOff>
    </xdr:to>
    <xdr:sp macro="" textlink="">
      <xdr:nvSpPr>
        <xdr:cNvPr id="12" name="Nuoli vasemmalle 11"/>
        <xdr:cNvSpPr/>
      </xdr:nvSpPr>
      <xdr:spPr>
        <a:xfrm>
          <a:off x="4993341" y="4697507"/>
          <a:ext cx="546847" cy="259976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8965</xdr:colOff>
      <xdr:row>30</xdr:row>
      <xdr:rowOff>125507</xdr:rowOff>
    </xdr:from>
    <xdr:to>
      <xdr:col>6</xdr:col>
      <xdr:colOff>555812</xdr:colOff>
      <xdr:row>32</xdr:row>
      <xdr:rowOff>8965</xdr:rowOff>
    </xdr:to>
    <xdr:sp macro="" textlink="">
      <xdr:nvSpPr>
        <xdr:cNvPr id="13" name="Nuoli vasemmalle 12"/>
        <xdr:cNvSpPr/>
      </xdr:nvSpPr>
      <xdr:spPr>
        <a:xfrm>
          <a:off x="4966447" y="5396754"/>
          <a:ext cx="546847" cy="259976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537883</xdr:colOff>
      <xdr:row>10</xdr:row>
      <xdr:rowOff>98611</xdr:rowOff>
    </xdr:from>
    <xdr:to>
      <xdr:col>7</xdr:col>
      <xdr:colOff>143436</xdr:colOff>
      <xdr:row>31</xdr:row>
      <xdr:rowOff>152400</xdr:rowOff>
    </xdr:to>
    <xdr:sp macro="" textlink="">
      <xdr:nvSpPr>
        <xdr:cNvPr id="15" name="Suorakulmio 14"/>
        <xdr:cNvSpPr/>
      </xdr:nvSpPr>
      <xdr:spPr>
        <a:xfrm>
          <a:off x="5495365" y="1694329"/>
          <a:ext cx="215153" cy="3917577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62754</xdr:colOff>
      <xdr:row>16</xdr:row>
      <xdr:rowOff>71721</xdr:rowOff>
    </xdr:from>
    <xdr:to>
      <xdr:col>7</xdr:col>
      <xdr:colOff>726142</xdr:colOff>
      <xdr:row>18</xdr:row>
      <xdr:rowOff>62753</xdr:rowOff>
    </xdr:to>
    <xdr:sp macro="" textlink="">
      <xdr:nvSpPr>
        <xdr:cNvPr id="16" name="Nuoli vasemmalle 15"/>
        <xdr:cNvSpPr/>
      </xdr:nvSpPr>
      <xdr:spPr>
        <a:xfrm>
          <a:off x="5629836" y="2779062"/>
          <a:ext cx="663388" cy="34962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8964</xdr:colOff>
      <xdr:row>15</xdr:row>
      <xdr:rowOff>107576</xdr:rowOff>
    </xdr:from>
    <xdr:to>
      <xdr:col>13</xdr:col>
      <xdr:colOff>0</xdr:colOff>
      <xdr:row>15</xdr:row>
      <xdr:rowOff>107576</xdr:rowOff>
    </xdr:to>
    <xdr:sp macro="" textlink="">
      <xdr:nvSpPr>
        <xdr:cNvPr id="2" name="Puolivapaa piirto 1"/>
        <xdr:cNvSpPr/>
      </xdr:nvSpPr>
      <xdr:spPr>
        <a:xfrm>
          <a:off x="4108524" y="3254636"/>
          <a:ext cx="2818056" cy="0"/>
        </a:xfrm>
        <a:custGeom>
          <a:avLst/>
          <a:gdLst>
            <a:gd name="connsiteX0" fmla="*/ 0 w 2805953"/>
            <a:gd name="connsiteY0" fmla="*/ 0 h 0"/>
            <a:gd name="connsiteX1" fmla="*/ 2805953 w 280595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05953">
              <a:moveTo>
                <a:pt x="0" y="0"/>
              </a:moveTo>
              <a:lnTo>
                <a:pt x="2805953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6</xdr:col>
      <xdr:colOff>17929</xdr:colOff>
      <xdr:row>16</xdr:row>
      <xdr:rowOff>8965</xdr:rowOff>
    </xdr:from>
    <xdr:to>
      <xdr:col>13</xdr:col>
      <xdr:colOff>89647</xdr:colOff>
      <xdr:row>19</xdr:row>
      <xdr:rowOff>89648</xdr:rowOff>
    </xdr:to>
    <xdr:sp macro="" textlink="">
      <xdr:nvSpPr>
        <xdr:cNvPr id="3" name="Puolivapaa piirto 2"/>
        <xdr:cNvSpPr/>
      </xdr:nvSpPr>
      <xdr:spPr>
        <a:xfrm>
          <a:off x="3747247" y="3325906"/>
          <a:ext cx="4016188" cy="591671"/>
        </a:xfrm>
        <a:custGeom>
          <a:avLst/>
          <a:gdLst>
            <a:gd name="connsiteX0" fmla="*/ 0 w 2761129"/>
            <a:gd name="connsiteY0" fmla="*/ 636495 h 636495"/>
            <a:gd name="connsiteX1" fmla="*/ 1819835 w 2761129"/>
            <a:gd name="connsiteY1" fmla="*/ 627530 h 636495"/>
            <a:gd name="connsiteX2" fmla="*/ 2761129 w 2761129"/>
            <a:gd name="connsiteY2" fmla="*/ 0 h 636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61129" h="636495">
              <a:moveTo>
                <a:pt x="0" y="636495"/>
              </a:moveTo>
              <a:lnTo>
                <a:pt x="1819835" y="627530"/>
              </a:lnTo>
              <a:lnTo>
                <a:pt x="2761129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797860</xdr:colOff>
      <xdr:row>16</xdr:row>
      <xdr:rowOff>17930</xdr:rowOff>
    </xdr:from>
    <xdr:to>
      <xdr:col>13</xdr:col>
      <xdr:colOff>116541</xdr:colOff>
      <xdr:row>31</xdr:row>
      <xdr:rowOff>98613</xdr:rowOff>
    </xdr:to>
    <xdr:sp macro="" textlink="">
      <xdr:nvSpPr>
        <xdr:cNvPr id="4" name="Puolivapaa piirto 3"/>
        <xdr:cNvSpPr/>
      </xdr:nvSpPr>
      <xdr:spPr>
        <a:xfrm>
          <a:off x="3711389" y="3334871"/>
          <a:ext cx="4078940" cy="2635624"/>
        </a:xfrm>
        <a:custGeom>
          <a:avLst/>
          <a:gdLst>
            <a:gd name="connsiteX0" fmla="*/ 0 w 2761129"/>
            <a:gd name="connsiteY0" fmla="*/ 636495 h 636495"/>
            <a:gd name="connsiteX1" fmla="*/ 1819835 w 2761129"/>
            <a:gd name="connsiteY1" fmla="*/ 627530 h 636495"/>
            <a:gd name="connsiteX2" fmla="*/ 2761129 w 2761129"/>
            <a:gd name="connsiteY2" fmla="*/ 0 h 636495"/>
            <a:gd name="connsiteX0" fmla="*/ 0 w 2752165"/>
            <a:gd name="connsiteY0" fmla="*/ 2653553 h 2653553"/>
            <a:gd name="connsiteX1" fmla="*/ 1819835 w 2752165"/>
            <a:gd name="connsiteY1" fmla="*/ 2644588 h 2653553"/>
            <a:gd name="connsiteX2" fmla="*/ 2752165 w 2752165"/>
            <a:gd name="connsiteY2" fmla="*/ 0 h 2653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52165" h="2653553">
              <a:moveTo>
                <a:pt x="0" y="2653553"/>
              </a:moveTo>
              <a:lnTo>
                <a:pt x="1819835" y="2644588"/>
              </a:lnTo>
              <a:lnTo>
                <a:pt x="2752165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</xdr:colOff>
      <xdr:row>15</xdr:row>
      <xdr:rowOff>161365</xdr:rowOff>
    </xdr:from>
    <xdr:to>
      <xdr:col>13</xdr:col>
      <xdr:colOff>143436</xdr:colOff>
      <xdr:row>32</xdr:row>
      <xdr:rowOff>107577</xdr:rowOff>
    </xdr:to>
    <xdr:sp macro="" textlink="">
      <xdr:nvSpPr>
        <xdr:cNvPr id="5" name="Puolivapaa piirto 4"/>
        <xdr:cNvSpPr/>
      </xdr:nvSpPr>
      <xdr:spPr>
        <a:xfrm>
          <a:off x="3729319" y="3307977"/>
          <a:ext cx="4087905" cy="2841812"/>
        </a:xfrm>
        <a:custGeom>
          <a:avLst/>
          <a:gdLst>
            <a:gd name="connsiteX0" fmla="*/ 0 w 2761129"/>
            <a:gd name="connsiteY0" fmla="*/ 636495 h 636495"/>
            <a:gd name="connsiteX1" fmla="*/ 1819835 w 2761129"/>
            <a:gd name="connsiteY1" fmla="*/ 627530 h 636495"/>
            <a:gd name="connsiteX2" fmla="*/ 2761129 w 2761129"/>
            <a:gd name="connsiteY2" fmla="*/ 0 h 636495"/>
            <a:gd name="connsiteX0" fmla="*/ 0 w 2752165"/>
            <a:gd name="connsiteY0" fmla="*/ 2653553 h 2653553"/>
            <a:gd name="connsiteX1" fmla="*/ 1819835 w 2752165"/>
            <a:gd name="connsiteY1" fmla="*/ 2644588 h 2653553"/>
            <a:gd name="connsiteX2" fmla="*/ 2752165 w 2752165"/>
            <a:gd name="connsiteY2" fmla="*/ 0 h 2653553"/>
            <a:gd name="connsiteX0" fmla="*/ 0 w 2752165"/>
            <a:gd name="connsiteY0" fmla="*/ 2653553 h 2662517"/>
            <a:gd name="connsiteX1" fmla="*/ 2223247 w 2752165"/>
            <a:gd name="connsiteY1" fmla="*/ 2662517 h 2662517"/>
            <a:gd name="connsiteX2" fmla="*/ 2752165 w 2752165"/>
            <a:gd name="connsiteY2" fmla="*/ 0 h 2662517"/>
            <a:gd name="connsiteX0" fmla="*/ 0 w 2752165"/>
            <a:gd name="connsiteY0" fmla="*/ 2805953 h 2814917"/>
            <a:gd name="connsiteX1" fmla="*/ 2223247 w 2752165"/>
            <a:gd name="connsiteY1" fmla="*/ 2814917 h 2814917"/>
            <a:gd name="connsiteX2" fmla="*/ 2752165 w 2752165"/>
            <a:gd name="connsiteY2" fmla="*/ 0 h 2814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52165" h="2814917">
              <a:moveTo>
                <a:pt x="0" y="2805953"/>
              </a:moveTo>
              <a:lnTo>
                <a:pt x="2223247" y="2814917"/>
              </a:lnTo>
              <a:lnTo>
                <a:pt x="2752165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430307</xdr:colOff>
      <xdr:row>2</xdr:row>
      <xdr:rowOff>53788</xdr:rowOff>
    </xdr:from>
    <xdr:to>
      <xdr:col>13</xdr:col>
      <xdr:colOff>1021977</xdr:colOff>
      <xdr:row>12</xdr:row>
      <xdr:rowOff>107576</xdr:rowOff>
    </xdr:to>
    <xdr:sp macro="" textlink="">
      <xdr:nvSpPr>
        <xdr:cNvPr id="6" name="Suorakulmio 5"/>
        <xdr:cNvSpPr/>
      </xdr:nvSpPr>
      <xdr:spPr>
        <a:xfrm>
          <a:off x="5378825" y="331694"/>
          <a:ext cx="3316940" cy="2187388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chemeClr val="tx1"/>
              </a:solidFill>
            </a:rPr>
            <a:t>Pivot yhteenvetotaulukko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Tietojen analysointilaskenta eli funktioiden tulokset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Laskennat tulevat uuteen Pivot-</a:t>
          </a:r>
          <a:r>
            <a:rPr lang="en-GB" sz="1400" b="1" baseline="0">
              <a:solidFill>
                <a:schemeClr val="tx1"/>
              </a:solidFill>
            </a:rPr>
            <a:t> taulukkoon, joka on tarpeen mukaan samalla välilehdellä tutkittavan taulukon kanssa tai omalla välilehdellään</a:t>
          </a:r>
          <a:endParaRPr lang="en-GB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573739</xdr:colOff>
      <xdr:row>21</xdr:row>
      <xdr:rowOff>35860</xdr:rowOff>
    </xdr:from>
    <xdr:to>
      <xdr:col>13</xdr:col>
      <xdr:colOff>71717</xdr:colOff>
      <xdr:row>25</xdr:row>
      <xdr:rowOff>134470</xdr:rowOff>
    </xdr:to>
    <xdr:sp macro="" textlink="">
      <xdr:nvSpPr>
        <xdr:cNvPr id="7" name="Nuoli vasemmalle 6"/>
        <xdr:cNvSpPr/>
      </xdr:nvSpPr>
      <xdr:spPr>
        <a:xfrm flipH="1">
          <a:off x="4303057" y="4204448"/>
          <a:ext cx="3442448" cy="779928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>
              <a:solidFill>
                <a:schemeClr val="tx1"/>
              </a:solidFill>
            </a:rPr>
            <a:t>Aina uusi taulukko</a:t>
          </a:r>
        </a:p>
      </xdr:txBody>
    </xdr:sp>
    <xdr:clientData/>
  </xdr:twoCellAnchor>
  <xdr:twoCellAnchor>
    <xdr:from>
      <xdr:col>13</xdr:col>
      <xdr:colOff>1389529</xdr:colOff>
      <xdr:row>1</xdr:row>
      <xdr:rowOff>152400</xdr:rowOff>
    </xdr:from>
    <xdr:to>
      <xdr:col>16</xdr:col>
      <xdr:colOff>582705</xdr:colOff>
      <xdr:row>10</xdr:row>
      <xdr:rowOff>44824</xdr:rowOff>
    </xdr:to>
    <xdr:sp macro="" textlink="">
      <xdr:nvSpPr>
        <xdr:cNvPr id="8" name="16-sakarainen tähti 7"/>
        <xdr:cNvSpPr/>
      </xdr:nvSpPr>
      <xdr:spPr>
        <a:xfrm>
          <a:off x="9063317" y="152400"/>
          <a:ext cx="2483223" cy="1891553"/>
        </a:xfrm>
        <a:prstGeom prst="star16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Etu:</a:t>
          </a:r>
        </a:p>
        <a:p>
          <a:pPr marL="0" indent="0" algn="l"/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Tulokset</a:t>
          </a:r>
          <a:r>
            <a:rPr lang="en-GB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parilla klikkauksella!</a:t>
          </a:r>
          <a:endParaRPr lang="en-GB" sz="14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%200%20Mit&#228;%20Pivot%20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311.348716782406" createdVersion="5" refreshedVersion="5" minRefreshableVersion="3" recordCount="19">
  <cacheSource type="worksheet">
    <worksheetSource ref="B13:J32" sheet="Suuri taulukko pivot" r:id="rId2"/>
  </cacheSource>
  <cacheFields count="9">
    <cacheField name="Asia-kas" numFmtId="0">
      <sharedItems/>
    </cacheField>
    <cacheField name="Tuote" numFmtId="0">
      <sharedItems count="4">
        <s v="alasin"/>
        <s v="jakkara"/>
        <s v="lukko"/>
        <s v="kaapin ovi"/>
      </sharedItems>
    </cacheField>
    <cacheField name="Tuote-koodi" numFmtId="0">
      <sharedItems/>
    </cacheField>
    <cacheField name="Alue-toimisto" numFmtId="0">
      <sharedItems count="3">
        <s v="Helsinki"/>
        <s v="Turku"/>
        <s v="Tampere"/>
      </sharedItems>
    </cacheField>
    <cacheField name="Myyjä" numFmtId="0">
      <sharedItems count="5">
        <s v="Laakso"/>
        <s v="Koskelonpää"/>
        <s v="Muttila"/>
        <s v="Tasanpää"/>
        <s v="Niemi"/>
      </sharedItems>
    </cacheField>
    <cacheField name="Myyntipvm" numFmtId="14">
      <sharedItems containsSemiMixedTypes="0" containsNonDate="0" containsDate="1" containsString="0" minDate="2007-01-01T00:00:00" maxDate="2007-01-06T00:00:00"/>
    </cacheField>
    <cacheField name="myynti" numFmtId="3">
      <sharedItems containsSemiMixedTypes="0" containsString="0" containsNumber="1" containsInteger="1" minValue="520" maxValue="810"/>
    </cacheField>
    <cacheField name="kulut" numFmtId="3">
      <sharedItems containsSemiMixedTypes="0" containsString="0" containsNumber="1" containsInteger="1" minValue="220" maxValue="365"/>
    </cacheField>
    <cacheField name="Tulos" numFmtId="3">
      <sharedItems containsSemiMixedTypes="0" containsString="0" containsNumber="1" containsInteger="1" minValue="300" maxValue="4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Tanska"/>
    <x v="0"/>
    <s v="AL0010"/>
    <x v="0"/>
    <x v="0"/>
    <d v="2007-01-01T00:00:00"/>
    <n v="630"/>
    <n v="275"/>
    <n v="355"/>
  </r>
  <r>
    <s v="Tanska"/>
    <x v="1"/>
    <s v="AL0010"/>
    <x v="0"/>
    <x v="1"/>
    <d v="2007-01-01T00:00:00"/>
    <n v="630"/>
    <n v="275"/>
    <n v="355"/>
  </r>
  <r>
    <s v="Tanska"/>
    <x v="2"/>
    <s v="AL0010"/>
    <x v="0"/>
    <x v="0"/>
    <d v="2007-01-01T00:00:00"/>
    <n v="630"/>
    <n v="275"/>
    <n v="355"/>
  </r>
  <r>
    <s v="Tanska"/>
    <x v="0"/>
    <s v="AL0010"/>
    <x v="0"/>
    <x v="2"/>
    <d v="2007-01-01T00:00:00"/>
    <n v="630"/>
    <n v="275"/>
    <n v="355"/>
  </r>
  <r>
    <s v="Tanska"/>
    <x v="0"/>
    <s v="AL0010"/>
    <x v="1"/>
    <x v="3"/>
    <d v="2007-01-02T00:00:00"/>
    <n v="520"/>
    <n v="220"/>
    <n v="300"/>
  </r>
  <r>
    <s v="Tanska"/>
    <x v="2"/>
    <s v="AL0010"/>
    <x v="0"/>
    <x v="1"/>
    <d v="2007-01-02T00:00:00"/>
    <n v="520"/>
    <n v="220"/>
    <n v="300"/>
  </r>
  <r>
    <s v="Tanska"/>
    <x v="0"/>
    <s v="AL0010"/>
    <x v="1"/>
    <x v="0"/>
    <d v="2007-01-02T00:00:00"/>
    <n v="520"/>
    <n v="220"/>
    <n v="300"/>
  </r>
  <r>
    <s v="Tanska"/>
    <x v="0"/>
    <s v="AL0010"/>
    <x v="1"/>
    <x v="3"/>
    <d v="2007-01-02T00:00:00"/>
    <n v="520"/>
    <n v="220"/>
    <n v="300"/>
  </r>
  <r>
    <s v="Tanska"/>
    <x v="0"/>
    <s v="AL0010"/>
    <x v="1"/>
    <x v="3"/>
    <d v="2007-01-02T00:00:00"/>
    <n v="520"/>
    <n v="220"/>
    <n v="300"/>
  </r>
  <r>
    <s v="Suomi"/>
    <x v="3"/>
    <s v="KAO010"/>
    <x v="2"/>
    <x v="2"/>
    <d v="2007-01-03T00:00:00"/>
    <n v="810"/>
    <n v="365"/>
    <n v="445"/>
  </r>
  <r>
    <s v="Suomi"/>
    <x v="3"/>
    <s v="KAO010"/>
    <x v="2"/>
    <x v="0"/>
    <d v="2007-01-03T00:00:00"/>
    <n v="810"/>
    <n v="365"/>
    <n v="445"/>
  </r>
  <r>
    <s v="Suomi"/>
    <x v="2"/>
    <s v="KAO010"/>
    <x v="2"/>
    <x v="2"/>
    <d v="2007-01-03T00:00:00"/>
    <n v="810"/>
    <n v="365"/>
    <n v="445"/>
  </r>
  <r>
    <s v="Suomi"/>
    <x v="3"/>
    <s v="KAO010"/>
    <x v="2"/>
    <x v="2"/>
    <d v="2007-01-03T00:00:00"/>
    <n v="810"/>
    <n v="365"/>
    <n v="445"/>
  </r>
  <r>
    <s v="Ruotsi"/>
    <x v="2"/>
    <s v="KAO010"/>
    <x v="0"/>
    <x v="4"/>
    <d v="2007-01-04T00:00:00"/>
    <n v="750"/>
    <n v="335"/>
    <n v="415"/>
  </r>
  <r>
    <s v="Ruotsi"/>
    <x v="3"/>
    <s v="KAO010"/>
    <x v="0"/>
    <x v="4"/>
    <d v="2007-01-04T00:00:00"/>
    <n v="750"/>
    <n v="335"/>
    <n v="415"/>
  </r>
  <r>
    <s v="Ruotsi"/>
    <x v="3"/>
    <s v="KAO010"/>
    <x v="0"/>
    <x v="3"/>
    <d v="2007-01-04T00:00:00"/>
    <n v="750"/>
    <n v="335"/>
    <n v="415"/>
  </r>
  <r>
    <s v="Ruotsi"/>
    <x v="3"/>
    <s v="KAO010"/>
    <x v="0"/>
    <x v="4"/>
    <d v="2007-01-04T00:00:00"/>
    <n v="750"/>
    <n v="335"/>
    <n v="415"/>
  </r>
  <r>
    <s v="Tanska"/>
    <x v="2"/>
    <s v="KAO010"/>
    <x v="1"/>
    <x v="1"/>
    <d v="2007-01-05T00:00:00"/>
    <n v="600"/>
    <n v="260"/>
    <n v="340"/>
  </r>
  <r>
    <s v="Tanska"/>
    <x v="3"/>
    <s v="KAO010"/>
    <x v="1"/>
    <x v="1"/>
    <d v="2007-01-05T00:00:00"/>
    <n v="600"/>
    <n v="260"/>
    <n v="3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0" dataOnRows="1" applyNumberFormats="0" applyBorderFormats="0" applyFontFormats="0" applyPatternFormats="0" applyAlignmentFormats="0" applyWidthHeightFormats="1" dataCaption="Tiedot" updatedVersion="5" showMemberPropertyTips="0" useAutoFormatting="1" itemPrintTitles="1" createdVersion="1" indent="0" compact="0" compactData="0" gridDropZones="1">
  <location ref="N14:S39" firstHeaderRow="1" firstDataRow="2" firstDataCol="2"/>
  <pivotFields count="9">
    <pivotField compact="0" outline="0" subtotalTop="0" showAll="0" insertBlankRow="1" includeNewItemsInFilter="1"/>
    <pivotField axis="axisRow" compact="0" outline="0" subtotalTop="0" showAll="0" insertBlankRow="1" includeNewItemsInFilter="1">
      <items count="5">
        <item x="0"/>
        <item x="1"/>
        <item x="3"/>
        <item x="2"/>
        <item t="default"/>
      </items>
    </pivotField>
    <pivotField compact="0" outline="0" subtotalTop="0" showAll="0" insertBlankRow="1" includeNewItemsInFilter="1"/>
    <pivotField axis="axisCol" compact="0" outline="0" subtotalTop="0" showAll="0" insertBlankRow="1" includeNewItemsInFilter="1">
      <items count="4">
        <item x="0"/>
        <item x="2"/>
        <item x="1"/>
        <item t="default"/>
      </items>
    </pivotField>
    <pivotField axis="axisRow" compact="0" outline="0" subtotalTop="0" showAll="0" insertBlankRow="1" includeNewItemsInFilter="1">
      <items count="6">
        <item x="1"/>
        <item x="0"/>
        <item x="2"/>
        <item x="4"/>
        <item x="3"/>
        <item t="default"/>
      </items>
    </pivotField>
    <pivotField compact="0" numFmtId="14" outline="0" subtotalTop="0" showAll="0" insertBlankRow="1" includeNewItemsInFilter="1"/>
    <pivotField dataField="1" compact="0" numFmtId="3" outline="0" subtotalTop="0" showAll="0" insertBlankRow="1" includeNewItemsInFilter="1"/>
    <pivotField compact="0" numFmtId="3" outline="0" subtotalTop="0" showAll="0" insertBlankRow="1" includeNewItemsInFilter="1"/>
    <pivotField compact="0" numFmtId="3" outline="0" subtotalTop="0" showAll="0" insertBlankRow="1" includeNewItemsInFilter="1"/>
  </pivotFields>
  <rowFields count="2">
    <field x="4"/>
    <field x="1"/>
  </rowFields>
  <rowItems count="24">
    <i>
      <x/>
      <x v="1"/>
    </i>
    <i r="1">
      <x v="2"/>
    </i>
    <i r="1">
      <x v="3"/>
    </i>
    <i t="default">
      <x/>
    </i>
    <i t="blank">
      <x/>
    </i>
    <i>
      <x v="1"/>
      <x/>
    </i>
    <i r="1">
      <x v="2"/>
    </i>
    <i r="1">
      <x v="3"/>
    </i>
    <i t="default">
      <x v="1"/>
    </i>
    <i t="blank">
      <x v="1"/>
    </i>
    <i>
      <x v="2"/>
      <x/>
    </i>
    <i r="1">
      <x v="2"/>
    </i>
    <i r="1">
      <x v="3"/>
    </i>
    <i t="default">
      <x v="2"/>
    </i>
    <i t="blank">
      <x v="2"/>
    </i>
    <i>
      <x v="3"/>
      <x v="2"/>
    </i>
    <i r="1">
      <x v="3"/>
    </i>
    <i t="default">
      <x v="3"/>
    </i>
    <i t="blank">
      <x v="3"/>
    </i>
    <i>
      <x v="4"/>
      <x/>
    </i>
    <i r="1">
      <x v="2"/>
    </i>
    <i t="default">
      <x v="4"/>
    </i>
    <i t="blank"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ma  / myynti" fld="6" baseField="0" baseItem="0"/>
  </dataFields>
  <pivotTableStyleInfo name="PivotStyleMedium14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ulukko1" displayName="Taulukko1" ref="B5:H24" totalsRowCount="1" headerRowDxfId="15" dataDxfId="14">
  <autoFilter ref="B5:H23"/>
  <sortState ref="B2:K19">
    <sortCondition ref="B3"/>
  </sortState>
  <tableColumns count="7">
    <tableColumn id="1" name="Asiakas" totalsRowLabel="Summa" dataDxfId="13" totalsRowDxfId="12"/>
    <tableColumn id="3" name="Tuote" dataDxfId="11" totalsRowDxfId="10"/>
    <tableColumn id="5" name="Alue-toimisto" dataDxfId="9" totalsRowDxfId="8"/>
    <tableColumn id="6" name="Myyjä" totalsRowFunction="count" dataDxfId="7" totalsRowDxfId="1"/>
    <tableColumn id="8" name="myynti" dataDxfId="6" totalsRowDxfId="5"/>
    <tableColumn id="9" name="kulut" dataDxfId="4" totalsRowDxfId="3"/>
    <tableColumn id="10" name="Tulos" totalsRowFunction="sum" dataDxfId="2" totalsRowDxfId="0">
      <calculatedColumnFormula>Taulukko1[[#This Row],[myynti]]-Taulukko1[[#This Row],[kulut]]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zoomScale="85" zoomScaleNormal="85" workbookViewId="0">
      <selection activeCell="B4" sqref="B4"/>
    </sheetView>
  </sheetViews>
  <sheetFormatPr defaultRowHeight="14.4" x14ac:dyDescent="0.3"/>
  <cols>
    <col min="2" max="2" width="20.5546875" customWidth="1"/>
    <col min="3" max="3" width="9.21875" customWidth="1"/>
    <col min="4" max="4" width="12.44140625" customWidth="1"/>
    <col min="5" max="5" width="12.44140625" bestFit="1" customWidth="1"/>
    <col min="6" max="6" width="9.88671875" customWidth="1"/>
    <col min="7" max="7" width="8.109375" customWidth="1"/>
    <col min="8" max="8" width="9.6640625" customWidth="1"/>
  </cols>
  <sheetData>
    <row r="1" spans="2:12" ht="7.2" customHeight="1" x14ac:dyDescent="0.3"/>
    <row r="2" spans="2:12" ht="17.399999999999999" x14ac:dyDescent="0.3">
      <c r="B2" s="30" t="s">
        <v>27</v>
      </c>
      <c r="C2" s="30"/>
      <c r="D2" s="30"/>
      <c r="E2" s="30"/>
      <c r="F2" s="30"/>
      <c r="G2" s="30"/>
      <c r="H2" s="30"/>
      <c r="I2" s="30"/>
    </row>
    <row r="4" spans="2:12" ht="18.600000000000001" customHeight="1" x14ac:dyDescent="0.3"/>
    <row r="5" spans="2:12" ht="31.2" x14ac:dyDescent="0.3">
      <c r="B5" s="4" t="s">
        <v>0</v>
      </c>
      <c r="C5" s="4" t="s">
        <v>1</v>
      </c>
      <c r="D5" s="4" t="s">
        <v>25</v>
      </c>
      <c r="E5" s="4" t="s">
        <v>3</v>
      </c>
      <c r="F5" s="5" t="s">
        <v>5</v>
      </c>
      <c r="G5" s="5" t="s">
        <v>6</v>
      </c>
      <c r="H5" s="5" t="s">
        <v>7</v>
      </c>
    </row>
    <row r="6" spans="2:12" x14ac:dyDescent="0.3">
      <c r="B6" s="1" t="s">
        <v>22</v>
      </c>
      <c r="C6" s="1" t="s">
        <v>8</v>
      </c>
      <c r="D6" s="1" t="s">
        <v>10</v>
      </c>
      <c r="E6" s="1" t="s">
        <v>11</v>
      </c>
      <c r="F6" s="1">
        <v>630</v>
      </c>
      <c r="G6" s="1">
        <v>275</v>
      </c>
      <c r="H6" s="1">
        <f>Taulukko1[[#This Row],[myynti]]-Taulukko1[[#This Row],[kulut]]</f>
        <v>355</v>
      </c>
      <c r="I6" s="2"/>
      <c r="J6" s="2"/>
      <c r="K6" s="2"/>
      <c r="L6" s="2"/>
    </row>
    <row r="7" spans="2:12" x14ac:dyDescent="0.3">
      <c r="B7" s="1" t="s">
        <v>22</v>
      </c>
      <c r="C7" s="1" t="s">
        <v>8</v>
      </c>
      <c r="D7" s="1" t="s">
        <v>12</v>
      </c>
      <c r="E7" s="1" t="s">
        <v>13</v>
      </c>
      <c r="F7" s="1">
        <v>520</v>
      </c>
      <c r="G7" s="1">
        <v>220</v>
      </c>
      <c r="H7" s="1">
        <f>Taulukko1[[#This Row],[myynti]]-Taulukko1[[#This Row],[kulut]]</f>
        <v>300</v>
      </c>
      <c r="I7" s="2"/>
      <c r="J7" s="2"/>
      <c r="K7" s="2"/>
      <c r="L7" s="2"/>
    </row>
    <row r="8" spans="2:12" x14ac:dyDescent="0.3">
      <c r="B8" s="1" t="s">
        <v>22</v>
      </c>
      <c r="C8" s="1" t="s">
        <v>14</v>
      </c>
      <c r="D8" s="1" t="s">
        <v>16</v>
      </c>
      <c r="E8" s="1" t="s">
        <v>17</v>
      </c>
      <c r="F8" s="1">
        <v>810</v>
      </c>
      <c r="G8" s="1">
        <v>365</v>
      </c>
      <c r="H8" s="1">
        <f>Taulukko1[[#This Row],[myynti]]-Taulukko1[[#This Row],[kulut]]</f>
        <v>445</v>
      </c>
      <c r="I8" s="2"/>
      <c r="J8" s="2"/>
      <c r="K8" s="2"/>
      <c r="L8" s="2"/>
    </row>
    <row r="9" spans="2:12" x14ac:dyDescent="0.3">
      <c r="B9" s="1" t="s">
        <v>22</v>
      </c>
      <c r="C9" s="1" t="s">
        <v>14</v>
      </c>
      <c r="D9" s="1" t="s">
        <v>10</v>
      </c>
      <c r="E9" s="1" t="s">
        <v>18</v>
      </c>
      <c r="F9" s="1">
        <v>750</v>
      </c>
      <c r="G9" s="1">
        <v>335</v>
      </c>
      <c r="H9" s="1">
        <f>Taulukko1[[#This Row],[myynti]]-Taulukko1[[#This Row],[kulut]]</f>
        <v>415</v>
      </c>
      <c r="I9" s="2"/>
      <c r="J9" s="2"/>
      <c r="K9" s="2"/>
      <c r="L9" s="2"/>
    </row>
    <row r="10" spans="2:12" x14ac:dyDescent="0.3">
      <c r="B10" s="1" t="s">
        <v>22</v>
      </c>
      <c r="C10" s="1" t="s">
        <v>14</v>
      </c>
      <c r="D10" s="1" t="s">
        <v>12</v>
      </c>
      <c r="E10" s="1" t="s">
        <v>19</v>
      </c>
      <c r="F10" s="1">
        <v>600</v>
      </c>
      <c r="G10" s="1">
        <v>260</v>
      </c>
      <c r="H10" s="1">
        <f>Taulukko1[[#This Row],[myynti]]-Taulukko1[[#This Row],[kulut]]</f>
        <v>340</v>
      </c>
      <c r="I10" s="2"/>
      <c r="J10" s="2"/>
      <c r="K10" s="2"/>
      <c r="L10" s="2"/>
    </row>
    <row r="11" spans="2:12" x14ac:dyDescent="0.3">
      <c r="B11" s="1" t="s">
        <v>21</v>
      </c>
      <c r="C11" s="1" t="s">
        <v>8</v>
      </c>
      <c r="D11" s="1" t="s">
        <v>10</v>
      </c>
      <c r="E11" s="1" t="s">
        <v>11</v>
      </c>
      <c r="F11" s="1">
        <v>630</v>
      </c>
      <c r="G11" s="1">
        <v>275</v>
      </c>
      <c r="H11" s="1">
        <f>Taulukko1[[#This Row],[myynti]]-Taulukko1[[#This Row],[kulut]]</f>
        <v>355</v>
      </c>
      <c r="I11" s="2"/>
      <c r="J11" s="2"/>
      <c r="K11" s="2"/>
      <c r="L11" s="2"/>
    </row>
    <row r="12" spans="2:12" x14ac:dyDescent="0.3">
      <c r="B12" s="1" t="s">
        <v>21</v>
      </c>
      <c r="C12" s="1" t="s">
        <v>8</v>
      </c>
      <c r="D12" s="1" t="s">
        <v>12</v>
      </c>
      <c r="E12" s="1" t="s">
        <v>13</v>
      </c>
      <c r="F12" s="1">
        <v>520</v>
      </c>
      <c r="G12" s="1">
        <v>220</v>
      </c>
      <c r="H12" s="1">
        <f>Taulukko1[[#This Row],[myynti]]-Taulukko1[[#This Row],[kulut]]</f>
        <v>300</v>
      </c>
      <c r="I12" s="2"/>
      <c r="J12" s="2"/>
      <c r="K12" s="2"/>
      <c r="L12" s="2"/>
    </row>
    <row r="13" spans="2:12" x14ac:dyDescent="0.3">
      <c r="B13" s="1" t="s">
        <v>21</v>
      </c>
      <c r="C13" s="1" t="s">
        <v>14</v>
      </c>
      <c r="D13" s="1" t="s">
        <v>16</v>
      </c>
      <c r="E13" s="1" t="s">
        <v>17</v>
      </c>
      <c r="F13" s="1">
        <v>810</v>
      </c>
      <c r="G13" s="1">
        <v>365</v>
      </c>
      <c r="H13" s="1">
        <f>Taulukko1[[#This Row],[myynti]]-Taulukko1[[#This Row],[kulut]]</f>
        <v>445</v>
      </c>
      <c r="I13" s="2"/>
      <c r="J13" s="2"/>
      <c r="K13" s="2"/>
      <c r="L13" s="2"/>
    </row>
    <row r="14" spans="2:12" x14ac:dyDescent="0.3">
      <c r="B14" s="1" t="s">
        <v>21</v>
      </c>
      <c r="C14" s="1" t="s">
        <v>14</v>
      </c>
      <c r="D14" s="1" t="s">
        <v>10</v>
      </c>
      <c r="E14" s="1" t="s">
        <v>18</v>
      </c>
      <c r="F14" s="1">
        <v>750</v>
      </c>
      <c r="G14" s="1">
        <v>335</v>
      </c>
      <c r="H14" s="1">
        <f>Taulukko1[[#This Row],[myynti]]-Taulukko1[[#This Row],[kulut]]</f>
        <v>415</v>
      </c>
      <c r="I14" s="2"/>
      <c r="J14" s="2"/>
      <c r="K14" s="2"/>
      <c r="L14" s="2"/>
    </row>
    <row r="15" spans="2:12" x14ac:dyDescent="0.3">
      <c r="B15" s="1" t="s">
        <v>23</v>
      </c>
      <c r="C15" s="1" t="s">
        <v>8</v>
      </c>
      <c r="D15" s="1" t="s">
        <v>10</v>
      </c>
      <c r="E15" s="1" t="s">
        <v>11</v>
      </c>
      <c r="F15" s="1">
        <v>630</v>
      </c>
      <c r="G15" s="1">
        <v>275</v>
      </c>
      <c r="H15" s="1">
        <f>Taulukko1[[#This Row],[myynti]]-Taulukko1[[#This Row],[kulut]]</f>
        <v>355</v>
      </c>
      <c r="I15" s="2"/>
      <c r="J15" s="2"/>
      <c r="K15" s="2"/>
      <c r="L15" s="2"/>
    </row>
    <row r="16" spans="2:12" x14ac:dyDescent="0.3">
      <c r="B16" s="1" t="s">
        <v>23</v>
      </c>
      <c r="C16" s="1" t="s">
        <v>8</v>
      </c>
      <c r="D16" s="1" t="s">
        <v>12</v>
      </c>
      <c r="E16" s="1" t="s">
        <v>13</v>
      </c>
      <c r="F16" s="1">
        <v>520</v>
      </c>
      <c r="G16" s="1">
        <v>220</v>
      </c>
      <c r="H16" s="1">
        <f>Taulukko1[[#This Row],[myynti]]-Taulukko1[[#This Row],[kulut]]</f>
        <v>300</v>
      </c>
      <c r="I16" s="2"/>
      <c r="J16" s="2"/>
      <c r="K16" s="2"/>
      <c r="L16" s="2"/>
    </row>
    <row r="17" spans="2:12" x14ac:dyDescent="0.3">
      <c r="B17" s="1" t="s">
        <v>23</v>
      </c>
      <c r="C17" s="1" t="s">
        <v>14</v>
      </c>
      <c r="D17" s="1" t="s">
        <v>16</v>
      </c>
      <c r="E17" s="1" t="s">
        <v>17</v>
      </c>
      <c r="F17" s="1">
        <v>810</v>
      </c>
      <c r="G17" s="1">
        <v>365</v>
      </c>
      <c r="H17" s="1">
        <f>Taulukko1[[#This Row],[myynti]]-Taulukko1[[#This Row],[kulut]]</f>
        <v>445</v>
      </c>
      <c r="I17" s="2"/>
      <c r="J17" s="2"/>
      <c r="K17" s="2"/>
      <c r="L17" s="2"/>
    </row>
    <row r="18" spans="2:12" x14ac:dyDescent="0.3">
      <c r="B18" s="1" t="s">
        <v>23</v>
      </c>
      <c r="C18" s="1" t="s">
        <v>14</v>
      </c>
      <c r="D18" s="1" t="s">
        <v>10</v>
      </c>
      <c r="E18" s="1" t="s">
        <v>18</v>
      </c>
      <c r="F18" s="1">
        <v>750</v>
      </c>
      <c r="G18" s="1">
        <v>335</v>
      </c>
      <c r="H18" s="1">
        <f>Taulukko1[[#This Row],[myynti]]-Taulukko1[[#This Row],[kulut]]</f>
        <v>415</v>
      </c>
      <c r="I18" s="2"/>
      <c r="J18" s="2"/>
      <c r="K18" s="2"/>
      <c r="L18" s="2"/>
    </row>
    <row r="19" spans="2:12" x14ac:dyDescent="0.3">
      <c r="B19" s="1" t="s">
        <v>20</v>
      </c>
      <c r="C19" s="1" t="s">
        <v>8</v>
      </c>
      <c r="D19" s="1" t="s">
        <v>10</v>
      </c>
      <c r="E19" s="1" t="s">
        <v>11</v>
      </c>
      <c r="F19" s="1">
        <v>630</v>
      </c>
      <c r="G19" s="1">
        <v>275</v>
      </c>
      <c r="H19" s="1">
        <f>Taulukko1[[#This Row],[myynti]]-Taulukko1[[#This Row],[kulut]]</f>
        <v>355</v>
      </c>
      <c r="I19" s="2"/>
      <c r="J19" s="2"/>
      <c r="K19" s="2"/>
      <c r="L19" s="2"/>
    </row>
    <row r="20" spans="2:12" x14ac:dyDescent="0.3">
      <c r="B20" s="1" t="s">
        <v>20</v>
      </c>
      <c r="C20" s="1" t="s">
        <v>8</v>
      </c>
      <c r="D20" s="1" t="s">
        <v>12</v>
      </c>
      <c r="E20" s="1" t="s">
        <v>13</v>
      </c>
      <c r="F20" s="1">
        <v>520</v>
      </c>
      <c r="G20" s="1">
        <v>220</v>
      </c>
      <c r="H20" s="1">
        <f>Taulukko1[[#This Row],[myynti]]-Taulukko1[[#This Row],[kulut]]</f>
        <v>300</v>
      </c>
      <c r="I20" s="2"/>
      <c r="J20" s="2"/>
      <c r="K20" s="2"/>
      <c r="L20" s="2"/>
    </row>
    <row r="21" spans="2:12" x14ac:dyDescent="0.3">
      <c r="B21" s="1" t="s">
        <v>20</v>
      </c>
      <c r="C21" s="1" t="s">
        <v>14</v>
      </c>
      <c r="D21" s="1" t="s">
        <v>16</v>
      </c>
      <c r="E21" s="1" t="s">
        <v>17</v>
      </c>
      <c r="F21" s="1">
        <v>810</v>
      </c>
      <c r="G21" s="1">
        <v>365</v>
      </c>
      <c r="H21" s="1">
        <f>Taulukko1[[#This Row],[myynti]]-Taulukko1[[#This Row],[kulut]]</f>
        <v>445</v>
      </c>
      <c r="I21" s="2"/>
      <c r="J21" s="2"/>
      <c r="K21" s="2"/>
      <c r="L21" s="2"/>
    </row>
    <row r="22" spans="2:12" x14ac:dyDescent="0.3">
      <c r="B22" s="1" t="s">
        <v>20</v>
      </c>
      <c r="C22" s="1" t="s">
        <v>14</v>
      </c>
      <c r="D22" s="1" t="s">
        <v>10</v>
      </c>
      <c r="E22" s="1" t="s">
        <v>18</v>
      </c>
      <c r="F22" s="1">
        <v>750</v>
      </c>
      <c r="G22" s="1">
        <v>335</v>
      </c>
      <c r="H22" s="1">
        <f>Taulukko1[[#This Row],[myynti]]-Taulukko1[[#This Row],[kulut]]</f>
        <v>415</v>
      </c>
      <c r="I22" s="2"/>
      <c r="J22" s="2"/>
      <c r="K22" s="2"/>
      <c r="L22" s="2"/>
    </row>
    <row r="23" spans="2:12" x14ac:dyDescent="0.3">
      <c r="B23" s="1" t="s">
        <v>20</v>
      </c>
      <c r="C23" s="1" t="s">
        <v>14</v>
      </c>
      <c r="D23" s="1" t="s">
        <v>12</v>
      </c>
      <c r="E23" s="1" t="s">
        <v>19</v>
      </c>
      <c r="F23" s="1">
        <v>600</v>
      </c>
      <c r="G23" s="1">
        <v>260</v>
      </c>
      <c r="H23" s="1">
        <f>Taulukko1[[#This Row],[myynti]]-Taulukko1[[#This Row],[kulut]]</f>
        <v>340</v>
      </c>
      <c r="I23" s="2"/>
      <c r="J23" s="2"/>
      <c r="K23" s="2"/>
      <c r="L23" s="2"/>
    </row>
    <row r="24" spans="2:12" x14ac:dyDescent="0.3">
      <c r="B24" s="3" t="s">
        <v>24</v>
      </c>
      <c r="C24" s="3"/>
      <c r="D24" s="3"/>
      <c r="E24" s="3">
        <f>SUBTOTAL(103,Taulukko1[Myyjä])</f>
        <v>18</v>
      </c>
      <c r="F24" s="3"/>
      <c r="G24" s="3"/>
      <c r="H24" s="1">
        <f>SUBTOTAL(109,Taulukko1[Tulos])</f>
        <v>6740</v>
      </c>
      <c r="I24" s="2"/>
      <c r="J24" s="2"/>
      <c r="K24" s="2"/>
      <c r="L24" s="2"/>
    </row>
    <row r="25" spans="2:12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3">
      <c r="B31" s="2"/>
      <c r="C31" s="2"/>
      <c r="D31" s="2"/>
      <c r="E31" s="2"/>
      <c r="F31" s="2"/>
      <c r="G31" s="2"/>
      <c r="H31" s="2"/>
    </row>
  </sheetData>
  <mergeCells count="1">
    <mergeCell ref="B2:I2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5" workbookViewId="0">
      <selection activeCell="A4" sqref="A4"/>
    </sheetView>
  </sheetViews>
  <sheetFormatPr defaultRowHeight="12.6" x14ac:dyDescent="0.25"/>
  <cols>
    <col min="1" max="1" width="14.109375" style="7" customWidth="1"/>
    <col min="2" max="2" width="15.88671875" style="7" customWidth="1"/>
    <col min="3" max="3" width="15.44140625" style="7" customWidth="1"/>
    <col min="4" max="4" width="11.6640625" style="7" customWidth="1"/>
    <col min="5" max="5" width="8.88671875" style="7"/>
    <col min="6" max="6" width="12.88671875" style="7" customWidth="1"/>
    <col min="7" max="7" width="8.88671875" style="7"/>
    <col min="8" max="8" width="15.33203125" style="7" customWidth="1"/>
    <col min="9" max="9" width="11.33203125" style="7" customWidth="1"/>
    <col min="10" max="10" width="13.109375" style="7" customWidth="1"/>
    <col min="11" max="11" width="10.33203125" style="7" customWidth="1"/>
    <col min="12" max="16384" width="8.88671875" style="7"/>
  </cols>
  <sheetData>
    <row r="1" spans="1:13" ht="7.2" customHeight="1" x14ac:dyDescent="0.25"/>
    <row r="2" spans="1:13" ht="17.399999999999999" x14ac:dyDescent="0.25">
      <c r="B2" s="30" t="s">
        <v>103</v>
      </c>
      <c r="C2" s="30"/>
      <c r="D2" s="30"/>
      <c r="E2" s="30"/>
      <c r="F2" s="30"/>
      <c r="G2" s="30"/>
      <c r="H2" s="30"/>
      <c r="I2" s="30"/>
    </row>
    <row r="4" spans="1:13" ht="19.5" customHeight="1" x14ac:dyDescent="0.3">
      <c r="B4" s="50" t="s">
        <v>71</v>
      </c>
      <c r="C4" s="51"/>
      <c r="D4" s="51"/>
      <c r="E4" s="50"/>
      <c r="G4" s="50" t="s">
        <v>72</v>
      </c>
      <c r="H4" s="51"/>
      <c r="I4" s="51"/>
      <c r="J4" s="50"/>
    </row>
    <row r="5" spans="1:13" x14ac:dyDescent="0.25">
      <c r="B5" s="8"/>
    </row>
    <row r="6" spans="1:13" x14ac:dyDescent="0.25">
      <c r="B6" s="6" t="s">
        <v>73</v>
      </c>
      <c r="F6" s="6"/>
    </row>
    <row r="7" spans="1:13" x14ac:dyDescent="0.25">
      <c r="B7" s="6" t="s">
        <v>74</v>
      </c>
      <c r="F7" s="6"/>
      <c r="G7" s="6" t="s">
        <v>75</v>
      </c>
    </row>
    <row r="8" spans="1:13" x14ac:dyDescent="0.25">
      <c r="B8" s="6" t="s">
        <v>76</v>
      </c>
      <c r="F8" s="6"/>
      <c r="G8" s="6" t="s">
        <v>77</v>
      </c>
    </row>
    <row r="9" spans="1:13" x14ac:dyDescent="0.25">
      <c r="B9" s="6"/>
      <c r="F9" s="6"/>
    </row>
    <row r="10" spans="1:13" x14ac:dyDescent="0.25">
      <c r="F10" s="6"/>
    </row>
    <row r="11" spans="1:13" ht="15.6" x14ac:dyDescent="0.3">
      <c r="A11" s="9" t="s">
        <v>1</v>
      </c>
      <c r="B11" s="9" t="s">
        <v>2</v>
      </c>
      <c r="C11" s="9" t="s">
        <v>3</v>
      </c>
      <c r="D11" s="10" t="s">
        <v>5</v>
      </c>
      <c r="F11" s="6"/>
      <c r="G11" s="11" t="s">
        <v>1</v>
      </c>
      <c r="H11" s="11" t="s">
        <v>2</v>
      </c>
      <c r="I11" s="11" t="s">
        <v>3</v>
      </c>
      <c r="J11" s="11" t="s">
        <v>4</v>
      </c>
      <c r="K11" s="12" t="s">
        <v>5</v>
      </c>
      <c r="L11" s="12" t="s">
        <v>6</v>
      </c>
      <c r="M11" s="12" t="s">
        <v>7</v>
      </c>
    </row>
    <row r="12" spans="1:13" ht="13.2" x14ac:dyDescent="0.25">
      <c r="A12" s="13" t="s">
        <v>34</v>
      </c>
      <c r="B12" s="6" t="s">
        <v>59</v>
      </c>
      <c r="C12" s="6" t="s">
        <v>62</v>
      </c>
      <c r="D12" s="14">
        <v>500</v>
      </c>
      <c r="G12" s="13" t="s">
        <v>34</v>
      </c>
      <c r="H12" s="6" t="s">
        <v>59</v>
      </c>
      <c r="I12" s="6" t="s">
        <v>62</v>
      </c>
      <c r="J12" s="15">
        <v>39083</v>
      </c>
      <c r="K12" s="14">
        <v>500</v>
      </c>
      <c r="L12" s="16">
        <v>400</v>
      </c>
      <c r="M12" s="14">
        <f t="shared" ref="M12:M17" si="0">K12-L12</f>
        <v>100</v>
      </c>
    </row>
    <row r="13" spans="1:13" ht="13.2" x14ac:dyDescent="0.25">
      <c r="A13" s="13" t="s">
        <v>34</v>
      </c>
      <c r="B13" s="6" t="s">
        <v>59</v>
      </c>
      <c r="C13" s="6" t="s">
        <v>62</v>
      </c>
      <c r="D13" s="14">
        <v>600</v>
      </c>
      <c r="G13" s="6" t="s">
        <v>44</v>
      </c>
      <c r="H13" s="6" t="s">
        <v>16</v>
      </c>
      <c r="I13" s="6" t="s">
        <v>17</v>
      </c>
      <c r="J13" s="15">
        <v>39083</v>
      </c>
      <c r="K13" s="14">
        <v>820</v>
      </c>
      <c r="L13" s="16">
        <v>370</v>
      </c>
      <c r="M13" s="14">
        <f t="shared" si="0"/>
        <v>450</v>
      </c>
    </row>
    <row r="14" spans="1:13" x14ac:dyDescent="0.25">
      <c r="A14" s="17" t="s">
        <v>37</v>
      </c>
      <c r="B14" s="6" t="s">
        <v>59</v>
      </c>
      <c r="C14" s="6" t="s">
        <v>62</v>
      </c>
      <c r="D14" s="14">
        <v>800</v>
      </c>
      <c r="G14" s="6" t="s">
        <v>39</v>
      </c>
      <c r="H14" s="6" t="s">
        <v>16</v>
      </c>
      <c r="I14" s="6" t="s">
        <v>66</v>
      </c>
      <c r="J14" s="15">
        <v>39144</v>
      </c>
      <c r="K14" s="14">
        <v>810</v>
      </c>
      <c r="L14" s="16">
        <v>365</v>
      </c>
      <c r="M14" s="14">
        <f t="shared" si="0"/>
        <v>445</v>
      </c>
    </row>
    <row r="15" spans="1:13" ht="13.2" x14ac:dyDescent="0.25">
      <c r="A15" s="17" t="s">
        <v>30</v>
      </c>
      <c r="B15" s="6" t="s">
        <v>59</v>
      </c>
      <c r="C15" s="6" t="s">
        <v>62</v>
      </c>
      <c r="D15" s="14">
        <v>300</v>
      </c>
      <c r="G15" s="13" t="s">
        <v>14</v>
      </c>
      <c r="H15" s="6" t="s">
        <v>16</v>
      </c>
      <c r="I15" s="6" t="s">
        <v>17</v>
      </c>
      <c r="J15" s="15">
        <v>39083</v>
      </c>
      <c r="K15" s="14">
        <v>810</v>
      </c>
      <c r="L15" s="16">
        <v>365</v>
      </c>
      <c r="M15" s="14">
        <f t="shared" si="0"/>
        <v>445</v>
      </c>
    </row>
    <row r="16" spans="1:13" ht="13.2" x14ac:dyDescent="0.25">
      <c r="A16" s="17"/>
      <c r="B16" s="6"/>
      <c r="C16" s="6"/>
      <c r="D16" s="14"/>
      <c r="G16" s="13" t="s">
        <v>36</v>
      </c>
      <c r="H16" s="6" t="s">
        <v>54</v>
      </c>
      <c r="I16" s="6" t="s">
        <v>58</v>
      </c>
      <c r="J16" s="15">
        <v>39144</v>
      </c>
      <c r="K16" s="14">
        <v>800</v>
      </c>
      <c r="L16" s="16">
        <v>360</v>
      </c>
      <c r="M16" s="14">
        <f t="shared" si="0"/>
        <v>440</v>
      </c>
    </row>
    <row r="17" spans="1:13" ht="13.2" x14ac:dyDescent="0.25">
      <c r="A17" s="13" t="s">
        <v>34</v>
      </c>
      <c r="B17" s="6" t="s">
        <v>47</v>
      </c>
      <c r="C17" s="6" t="s">
        <v>51</v>
      </c>
      <c r="D17" s="14">
        <v>400</v>
      </c>
      <c r="G17" s="13" t="s">
        <v>45</v>
      </c>
      <c r="H17" s="6" t="s">
        <v>16</v>
      </c>
      <c r="I17" s="6" t="s">
        <v>66</v>
      </c>
      <c r="J17" s="15">
        <v>39083</v>
      </c>
      <c r="K17" s="14">
        <v>800</v>
      </c>
      <c r="L17" s="16">
        <v>360</v>
      </c>
      <c r="M17" s="14">
        <f t="shared" si="0"/>
        <v>440</v>
      </c>
    </row>
    <row r="18" spans="1:13" ht="13.2" x14ac:dyDescent="0.25">
      <c r="A18" s="13" t="s">
        <v>43</v>
      </c>
      <c r="B18" s="6" t="s">
        <v>47</v>
      </c>
      <c r="C18" s="6" t="s">
        <v>51</v>
      </c>
      <c r="D18" s="14">
        <v>120</v>
      </c>
      <c r="G18" s="13" t="s">
        <v>43</v>
      </c>
      <c r="H18" s="6" t="s">
        <v>54</v>
      </c>
      <c r="I18" s="6" t="s">
        <v>58</v>
      </c>
      <c r="J18" s="15">
        <v>39144</v>
      </c>
      <c r="K18" s="14">
        <v>790</v>
      </c>
      <c r="L18" s="16">
        <v>355</v>
      </c>
      <c r="M18" s="14">
        <f>K19-L18</f>
        <v>435</v>
      </c>
    </row>
    <row r="19" spans="1:13" ht="13.2" x14ac:dyDescent="0.25">
      <c r="A19" s="13" t="s">
        <v>36</v>
      </c>
      <c r="B19" s="6" t="s">
        <v>47</v>
      </c>
      <c r="C19" s="6" t="s">
        <v>51</v>
      </c>
      <c r="D19" s="14">
        <v>110</v>
      </c>
      <c r="G19" s="13" t="s">
        <v>38</v>
      </c>
      <c r="H19" s="6" t="s">
        <v>16</v>
      </c>
      <c r="I19" s="6" t="s">
        <v>66</v>
      </c>
      <c r="J19" s="15">
        <v>39083</v>
      </c>
      <c r="K19" s="14">
        <v>790</v>
      </c>
      <c r="L19" s="16">
        <v>355</v>
      </c>
      <c r="M19" s="14">
        <f t="shared" ref="M19:M31" si="1">K19-L19</f>
        <v>435</v>
      </c>
    </row>
    <row r="20" spans="1:13" ht="13.2" x14ac:dyDescent="0.25">
      <c r="A20" s="13" t="s">
        <v>36</v>
      </c>
      <c r="B20" s="6" t="s">
        <v>47</v>
      </c>
      <c r="C20" s="6" t="s">
        <v>51</v>
      </c>
      <c r="D20" s="14">
        <v>110</v>
      </c>
      <c r="G20" s="6" t="s">
        <v>33</v>
      </c>
      <c r="H20" s="6" t="s">
        <v>54</v>
      </c>
      <c r="I20" s="6" t="s">
        <v>58</v>
      </c>
      <c r="J20" s="15">
        <v>39083</v>
      </c>
      <c r="K20" s="14">
        <v>780</v>
      </c>
      <c r="L20" s="16">
        <v>350</v>
      </c>
      <c r="M20" s="14">
        <f t="shared" si="1"/>
        <v>430</v>
      </c>
    </row>
    <row r="21" spans="1:13" ht="13.2" x14ac:dyDescent="0.25">
      <c r="A21" s="17" t="s">
        <v>33</v>
      </c>
      <c r="B21" s="6" t="s">
        <v>47</v>
      </c>
      <c r="C21" s="6" t="s">
        <v>51</v>
      </c>
      <c r="D21" s="14">
        <v>100</v>
      </c>
      <c r="G21" s="13" t="s">
        <v>40</v>
      </c>
      <c r="H21" s="6" t="s">
        <v>16</v>
      </c>
      <c r="I21" s="6" t="s">
        <v>66</v>
      </c>
      <c r="J21" s="15">
        <v>39083</v>
      </c>
      <c r="K21" s="14">
        <v>780</v>
      </c>
      <c r="L21" s="16">
        <v>350</v>
      </c>
      <c r="M21" s="14">
        <f t="shared" si="1"/>
        <v>430</v>
      </c>
    </row>
    <row r="22" spans="1:13" ht="13.2" x14ac:dyDescent="0.25">
      <c r="A22" s="17"/>
      <c r="B22" s="6"/>
      <c r="C22" s="6"/>
      <c r="D22" s="14"/>
      <c r="G22" s="13" t="s">
        <v>42</v>
      </c>
      <c r="H22" s="6" t="s">
        <v>16</v>
      </c>
      <c r="I22" s="6" t="s">
        <v>66</v>
      </c>
      <c r="J22" s="15">
        <v>39144</v>
      </c>
      <c r="K22" s="14">
        <v>770</v>
      </c>
      <c r="L22" s="16">
        <v>345</v>
      </c>
      <c r="M22" s="14">
        <f t="shared" si="1"/>
        <v>425</v>
      </c>
    </row>
    <row r="23" spans="1:13" ht="13.2" x14ac:dyDescent="0.25">
      <c r="A23" s="13" t="s">
        <v>8</v>
      </c>
      <c r="B23" s="6" t="s">
        <v>59</v>
      </c>
      <c r="C23" s="6" t="s">
        <v>64</v>
      </c>
      <c r="D23" s="14">
        <v>150</v>
      </c>
      <c r="G23" s="13" t="s">
        <v>35</v>
      </c>
      <c r="H23" s="6" t="s">
        <v>10</v>
      </c>
      <c r="I23" s="6" t="s">
        <v>18</v>
      </c>
      <c r="J23" s="15">
        <v>39083</v>
      </c>
      <c r="K23" s="14">
        <v>770</v>
      </c>
      <c r="L23" s="16">
        <v>345</v>
      </c>
      <c r="M23" s="14">
        <f t="shared" si="1"/>
        <v>425</v>
      </c>
    </row>
    <row r="24" spans="1:13" ht="13.2" x14ac:dyDescent="0.25">
      <c r="A24" s="13" t="s">
        <v>28</v>
      </c>
      <c r="B24" s="6" t="s">
        <v>59</v>
      </c>
      <c r="C24" s="6" t="s">
        <v>64</v>
      </c>
      <c r="D24" s="14">
        <v>140</v>
      </c>
      <c r="G24" s="13" t="s">
        <v>42</v>
      </c>
      <c r="H24" s="6" t="s">
        <v>47</v>
      </c>
      <c r="I24" s="6" t="s">
        <v>49</v>
      </c>
      <c r="J24" s="15">
        <v>39144</v>
      </c>
      <c r="K24" s="14">
        <v>760</v>
      </c>
      <c r="L24" s="16">
        <v>340</v>
      </c>
      <c r="M24" s="14">
        <f t="shared" si="1"/>
        <v>420</v>
      </c>
    </row>
    <row r="25" spans="1:13" ht="13.2" x14ac:dyDescent="0.25">
      <c r="A25" s="13" t="s">
        <v>28</v>
      </c>
      <c r="B25" s="6" t="s">
        <v>59</v>
      </c>
      <c r="C25" s="6" t="s">
        <v>64</v>
      </c>
      <c r="D25" s="14">
        <v>140</v>
      </c>
      <c r="G25" s="13" t="s">
        <v>40</v>
      </c>
      <c r="H25" s="6" t="s">
        <v>10</v>
      </c>
      <c r="I25" s="6" t="s">
        <v>18</v>
      </c>
      <c r="J25" s="15">
        <v>39083</v>
      </c>
      <c r="K25" s="14">
        <v>760</v>
      </c>
      <c r="L25" s="16">
        <v>340</v>
      </c>
      <c r="M25" s="14">
        <f t="shared" si="1"/>
        <v>420</v>
      </c>
    </row>
    <row r="26" spans="1:13" ht="13.2" x14ac:dyDescent="0.25">
      <c r="A26" s="17" t="s">
        <v>32</v>
      </c>
      <c r="B26" s="6" t="s">
        <v>59</v>
      </c>
      <c r="C26" s="6" t="s">
        <v>64</v>
      </c>
      <c r="D26" s="14">
        <v>130</v>
      </c>
      <c r="G26" s="13" t="s">
        <v>40</v>
      </c>
      <c r="H26" s="6" t="s">
        <v>47</v>
      </c>
      <c r="I26" s="6" t="s">
        <v>49</v>
      </c>
      <c r="J26" s="15">
        <v>39144</v>
      </c>
      <c r="K26" s="14">
        <v>750</v>
      </c>
      <c r="L26" s="16">
        <v>335</v>
      </c>
      <c r="M26" s="14">
        <f t="shared" si="1"/>
        <v>415</v>
      </c>
    </row>
    <row r="27" spans="1:13" ht="13.2" x14ac:dyDescent="0.25">
      <c r="A27" s="17"/>
      <c r="B27" s="6"/>
      <c r="C27" s="6"/>
      <c r="D27" s="14"/>
      <c r="G27" s="13" t="s">
        <v>14</v>
      </c>
      <c r="H27" s="6" t="s">
        <v>10</v>
      </c>
      <c r="I27" s="6" t="s">
        <v>18</v>
      </c>
      <c r="J27" s="15">
        <v>39083</v>
      </c>
      <c r="K27" s="14">
        <v>750</v>
      </c>
      <c r="L27" s="16">
        <v>335</v>
      </c>
      <c r="M27" s="14">
        <f t="shared" si="1"/>
        <v>415</v>
      </c>
    </row>
    <row r="28" spans="1:13" ht="13.2" x14ac:dyDescent="0.25">
      <c r="A28" s="13" t="s">
        <v>43</v>
      </c>
      <c r="B28" s="6" t="s">
        <v>59</v>
      </c>
      <c r="C28" s="6" t="s">
        <v>63</v>
      </c>
      <c r="D28" s="14">
        <v>180</v>
      </c>
      <c r="G28" s="13" t="s">
        <v>38</v>
      </c>
      <c r="H28" s="6" t="s">
        <v>47</v>
      </c>
      <c r="I28" s="6" t="s">
        <v>49</v>
      </c>
      <c r="J28" s="15">
        <v>39083</v>
      </c>
      <c r="K28" s="14">
        <v>740</v>
      </c>
      <c r="L28" s="16">
        <v>330</v>
      </c>
      <c r="M28" s="14">
        <f t="shared" si="1"/>
        <v>410</v>
      </c>
    </row>
    <row r="29" spans="1:13" ht="13.2" x14ac:dyDescent="0.25">
      <c r="A29" s="13" t="s">
        <v>36</v>
      </c>
      <c r="B29" s="6" t="s">
        <v>59</v>
      </c>
      <c r="C29" s="6" t="s">
        <v>63</v>
      </c>
      <c r="D29" s="14">
        <v>170</v>
      </c>
      <c r="G29" s="6" t="s">
        <v>30</v>
      </c>
      <c r="H29" s="6" t="s">
        <v>16</v>
      </c>
      <c r="I29" s="6" t="s">
        <v>68</v>
      </c>
      <c r="J29" s="15">
        <v>39083</v>
      </c>
      <c r="K29" s="14">
        <v>740</v>
      </c>
      <c r="L29" s="16">
        <v>330</v>
      </c>
      <c r="M29" s="14">
        <f t="shared" si="1"/>
        <v>410</v>
      </c>
    </row>
    <row r="30" spans="1:13" ht="13.2" x14ac:dyDescent="0.25">
      <c r="A30" s="13" t="s">
        <v>36</v>
      </c>
      <c r="B30" s="6" t="s">
        <v>59</v>
      </c>
      <c r="C30" s="6" t="s">
        <v>63</v>
      </c>
      <c r="D30" s="14">
        <v>170</v>
      </c>
      <c r="G30" s="13" t="s">
        <v>45</v>
      </c>
      <c r="H30" s="6" t="s">
        <v>47</v>
      </c>
      <c r="I30" s="6" t="s">
        <v>49</v>
      </c>
      <c r="J30" s="15">
        <v>39083</v>
      </c>
      <c r="K30" s="14">
        <v>730</v>
      </c>
      <c r="L30" s="16">
        <v>325</v>
      </c>
      <c r="M30" s="14">
        <f t="shared" si="1"/>
        <v>405</v>
      </c>
    </row>
    <row r="31" spans="1:13" x14ac:dyDescent="0.25">
      <c r="A31" s="17" t="s">
        <v>33</v>
      </c>
      <c r="B31" s="6" t="s">
        <v>59</v>
      </c>
      <c r="C31" s="6" t="s">
        <v>63</v>
      </c>
      <c r="D31" s="14">
        <v>160</v>
      </c>
      <c r="G31" s="6" t="s">
        <v>37</v>
      </c>
      <c r="H31" s="6" t="s">
        <v>16</v>
      </c>
      <c r="I31" s="6" t="s">
        <v>68</v>
      </c>
      <c r="J31" s="15">
        <v>39083</v>
      </c>
      <c r="K31" s="14">
        <v>730</v>
      </c>
      <c r="L31" s="16">
        <v>325</v>
      </c>
      <c r="M31" s="14">
        <f t="shared" si="1"/>
        <v>405</v>
      </c>
    </row>
    <row r="32" spans="1:13" ht="13.2" x14ac:dyDescent="0.25">
      <c r="A32" s="17"/>
      <c r="B32" s="6"/>
      <c r="C32" s="6"/>
      <c r="D32" s="14"/>
      <c r="G32" s="13" t="s">
        <v>46</v>
      </c>
      <c r="H32" s="6" t="s">
        <v>54</v>
      </c>
      <c r="I32" s="6" t="s">
        <v>58</v>
      </c>
      <c r="J32" s="15">
        <v>39083</v>
      </c>
      <c r="K32" s="14">
        <v>720</v>
      </c>
      <c r="L32" s="16">
        <v>320</v>
      </c>
      <c r="M32" s="14">
        <f>K33-L32</f>
        <v>400</v>
      </c>
    </row>
    <row r="33" spans="1:13" ht="13.2" x14ac:dyDescent="0.25">
      <c r="A33" s="17" t="s">
        <v>41</v>
      </c>
      <c r="B33" s="6" t="s">
        <v>10</v>
      </c>
      <c r="C33" s="6" t="s">
        <v>31</v>
      </c>
      <c r="D33" s="14">
        <v>210</v>
      </c>
      <c r="G33" s="13" t="s">
        <v>34</v>
      </c>
      <c r="H33" s="6" t="s">
        <v>16</v>
      </c>
      <c r="I33" s="6" t="s">
        <v>68</v>
      </c>
      <c r="J33" s="15">
        <v>39083</v>
      </c>
      <c r="K33" s="14">
        <v>720</v>
      </c>
      <c r="L33" s="16">
        <v>320</v>
      </c>
      <c r="M33" s="14">
        <f t="shared" ref="M33:M42" si="2">K33-L33</f>
        <v>400</v>
      </c>
    </row>
    <row r="34" spans="1:13" x14ac:dyDescent="0.25">
      <c r="A34" s="17" t="s">
        <v>41</v>
      </c>
      <c r="B34" s="6" t="s">
        <v>10</v>
      </c>
      <c r="C34" s="6" t="s">
        <v>31</v>
      </c>
      <c r="D34" s="14">
        <v>210</v>
      </c>
      <c r="G34" s="6" t="s">
        <v>32</v>
      </c>
      <c r="H34" s="6" t="s">
        <v>47</v>
      </c>
      <c r="I34" s="6" t="s">
        <v>53</v>
      </c>
      <c r="J34" s="15">
        <v>39083</v>
      </c>
      <c r="K34" s="14">
        <v>710</v>
      </c>
      <c r="L34" s="16">
        <v>315</v>
      </c>
      <c r="M34" s="14">
        <f t="shared" si="2"/>
        <v>395</v>
      </c>
    </row>
    <row r="35" spans="1:13" x14ac:dyDescent="0.25">
      <c r="A35" s="17" t="s">
        <v>32</v>
      </c>
      <c r="B35" s="6" t="s">
        <v>10</v>
      </c>
      <c r="C35" s="6" t="s">
        <v>31</v>
      </c>
      <c r="D35" s="14">
        <v>200</v>
      </c>
      <c r="G35" s="6" t="s">
        <v>41</v>
      </c>
      <c r="H35" s="6" t="s">
        <v>54</v>
      </c>
      <c r="I35" s="6" t="s">
        <v>58</v>
      </c>
      <c r="J35" s="15">
        <v>39083</v>
      </c>
      <c r="K35" s="14">
        <v>710</v>
      </c>
      <c r="L35" s="16">
        <v>315</v>
      </c>
      <c r="M35" s="14">
        <f t="shared" si="2"/>
        <v>395</v>
      </c>
    </row>
    <row r="36" spans="1:13" ht="13.2" x14ac:dyDescent="0.25">
      <c r="A36" s="17" t="s">
        <v>32</v>
      </c>
      <c r="B36" s="6" t="s">
        <v>10</v>
      </c>
      <c r="C36" s="6" t="s">
        <v>31</v>
      </c>
      <c r="D36" s="14">
        <v>200</v>
      </c>
      <c r="G36" s="13" t="s">
        <v>28</v>
      </c>
      <c r="H36" s="6" t="s">
        <v>47</v>
      </c>
      <c r="I36" s="6" t="s">
        <v>53</v>
      </c>
      <c r="J36" s="15">
        <v>39083</v>
      </c>
      <c r="K36" s="14">
        <v>700</v>
      </c>
      <c r="L36" s="16">
        <v>310</v>
      </c>
      <c r="M36" s="14">
        <f t="shared" si="2"/>
        <v>390</v>
      </c>
    </row>
    <row r="37" spans="1:13" ht="13.2" x14ac:dyDescent="0.25">
      <c r="A37" s="17" t="s">
        <v>30</v>
      </c>
      <c r="B37" s="6" t="s">
        <v>10</v>
      </c>
      <c r="C37" s="6" t="s">
        <v>31</v>
      </c>
      <c r="D37" s="14">
        <v>190</v>
      </c>
      <c r="G37" s="13" t="s">
        <v>35</v>
      </c>
      <c r="H37" s="6" t="s">
        <v>54</v>
      </c>
      <c r="I37" s="6" t="s">
        <v>58</v>
      </c>
      <c r="J37" s="15">
        <v>39083</v>
      </c>
      <c r="K37" s="14">
        <v>700</v>
      </c>
      <c r="L37" s="16">
        <v>310</v>
      </c>
      <c r="M37" s="14">
        <f t="shared" si="2"/>
        <v>390</v>
      </c>
    </row>
    <row r="38" spans="1:13" ht="13.2" x14ac:dyDescent="0.25">
      <c r="A38" s="13" t="s">
        <v>43</v>
      </c>
      <c r="B38" s="6" t="s">
        <v>10</v>
      </c>
      <c r="C38" s="6" t="s">
        <v>31</v>
      </c>
      <c r="D38" s="14">
        <v>180</v>
      </c>
      <c r="G38" s="13" t="s">
        <v>8</v>
      </c>
      <c r="H38" s="6" t="s">
        <v>47</v>
      </c>
      <c r="I38" s="6" t="s">
        <v>52</v>
      </c>
      <c r="J38" s="15">
        <v>39144</v>
      </c>
      <c r="K38" s="14">
        <v>690</v>
      </c>
      <c r="L38" s="16">
        <v>305</v>
      </c>
      <c r="M38" s="14">
        <f t="shared" si="2"/>
        <v>385</v>
      </c>
    </row>
    <row r="39" spans="1:13" ht="13.2" x14ac:dyDescent="0.25">
      <c r="A39" s="17" t="s">
        <v>41</v>
      </c>
      <c r="B39" s="6" t="s">
        <v>59</v>
      </c>
      <c r="C39" s="6" t="s">
        <v>31</v>
      </c>
      <c r="D39" s="14">
        <v>210</v>
      </c>
      <c r="G39" s="13" t="s">
        <v>40</v>
      </c>
      <c r="H39" s="6" t="s">
        <v>54</v>
      </c>
      <c r="I39" s="6" t="s">
        <v>58</v>
      </c>
      <c r="J39" s="15">
        <v>39083</v>
      </c>
      <c r="K39" s="14">
        <v>690</v>
      </c>
      <c r="L39" s="16">
        <v>305</v>
      </c>
      <c r="M39" s="14">
        <f t="shared" si="2"/>
        <v>385</v>
      </c>
    </row>
    <row r="40" spans="1:13" ht="13.2" x14ac:dyDescent="0.25">
      <c r="A40" s="17"/>
      <c r="B40" s="6"/>
      <c r="C40" s="6"/>
      <c r="D40" s="14"/>
      <c r="G40" s="13" t="s">
        <v>34</v>
      </c>
      <c r="H40" s="6" t="s">
        <v>59</v>
      </c>
      <c r="I40" s="6" t="s">
        <v>62</v>
      </c>
      <c r="J40" s="15">
        <v>39144</v>
      </c>
      <c r="K40" s="14">
        <v>600</v>
      </c>
      <c r="L40" s="16">
        <v>300</v>
      </c>
      <c r="M40" s="14">
        <f t="shared" si="2"/>
        <v>300</v>
      </c>
    </row>
    <row r="41" spans="1:13" ht="13.2" x14ac:dyDescent="0.25">
      <c r="A41" s="13"/>
      <c r="B41" s="6"/>
      <c r="C41" s="6"/>
      <c r="D41" s="14"/>
      <c r="G41" s="6" t="s">
        <v>37</v>
      </c>
      <c r="H41" s="6" t="s">
        <v>54</v>
      </c>
      <c r="I41" s="6" t="s">
        <v>56</v>
      </c>
      <c r="J41" s="15">
        <v>39083</v>
      </c>
      <c r="K41" s="14">
        <v>680</v>
      </c>
      <c r="L41" s="16">
        <v>300</v>
      </c>
      <c r="M41" s="14">
        <f t="shared" si="2"/>
        <v>380</v>
      </c>
    </row>
    <row r="42" spans="1:13" ht="13.2" x14ac:dyDescent="0.25">
      <c r="A42" s="13"/>
      <c r="B42" s="6"/>
      <c r="C42" s="6"/>
      <c r="D42" s="14"/>
      <c r="G42" s="6" t="s">
        <v>33</v>
      </c>
      <c r="H42" s="6" t="s">
        <v>16</v>
      </c>
      <c r="I42" s="6" t="s">
        <v>67</v>
      </c>
      <c r="J42" s="15">
        <v>39083</v>
      </c>
      <c r="K42" s="14">
        <v>680</v>
      </c>
      <c r="L42" s="16">
        <v>300</v>
      </c>
      <c r="M42" s="14">
        <f t="shared" si="2"/>
        <v>380</v>
      </c>
    </row>
    <row r="43" spans="1:13" ht="13.2" x14ac:dyDescent="0.25">
      <c r="A43" s="13"/>
      <c r="B43" s="6"/>
      <c r="C43" s="6"/>
      <c r="D43" s="14"/>
      <c r="H43" s="13"/>
      <c r="I43" s="6"/>
    </row>
    <row r="44" spans="1:13" ht="13.2" x14ac:dyDescent="0.25">
      <c r="A44" s="13"/>
      <c r="B44" s="6"/>
      <c r="C44" s="6"/>
      <c r="D44" s="14"/>
      <c r="H44" s="13"/>
      <c r="I44" s="6"/>
    </row>
    <row r="45" spans="1:13" x14ac:dyDescent="0.25">
      <c r="A45" s="17"/>
      <c r="B45" s="6"/>
      <c r="C45" s="6"/>
      <c r="D45" s="14"/>
      <c r="H45" s="17"/>
      <c r="I45" s="6"/>
    </row>
    <row r="46" spans="1:13" ht="13.2" x14ac:dyDescent="0.25">
      <c r="A46" s="13"/>
      <c r="B46" s="6"/>
      <c r="C46" s="6"/>
      <c r="D46" s="14"/>
      <c r="H46" s="13"/>
      <c r="I46" s="6"/>
    </row>
    <row r="47" spans="1:13" ht="13.2" x14ac:dyDescent="0.25">
      <c r="A47" s="13"/>
      <c r="B47" s="6"/>
      <c r="C47" s="6"/>
      <c r="D47" s="14"/>
      <c r="H47" s="13"/>
      <c r="I47" s="6"/>
    </row>
    <row r="48" spans="1:13" ht="13.2" x14ac:dyDescent="0.25">
      <c r="A48" s="13"/>
      <c r="B48" s="6"/>
      <c r="C48" s="6"/>
      <c r="D48" s="14"/>
      <c r="H48" s="13"/>
      <c r="I48" s="6"/>
    </row>
    <row r="49" spans="1:9" ht="13.2" x14ac:dyDescent="0.25">
      <c r="A49" s="13"/>
      <c r="B49" s="6"/>
      <c r="C49" s="6"/>
      <c r="D49" s="14"/>
      <c r="H49" s="13"/>
      <c r="I49" s="6"/>
    </row>
    <row r="50" spans="1:9" ht="13.2" x14ac:dyDescent="0.25">
      <c r="A50" s="13"/>
      <c r="B50" s="6"/>
      <c r="C50" s="6"/>
      <c r="D50" s="14"/>
      <c r="H50" s="17"/>
      <c r="I50" s="6"/>
    </row>
    <row r="51" spans="1:9" ht="13.2" x14ac:dyDescent="0.25">
      <c r="A51" s="13"/>
      <c r="B51" s="6"/>
      <c r="C51" s="6"/>
      <c r="D51" s="14"/>
    </row>
    <row r="52" spans="1:9" x14ac:dyDescent="0.25">
      <c r="A52" s="17"/>
      <c r="B52" s="6"/>
      <c r="C52" s="6"/>
      <c r="D52" s="14"/>
      <c r="I52" s="6"/>
    </row>
    <row r="53" spans="1:9" ht="13.2" x14ac:dyDescent="0.25">
      <c r="A53" s="13"/>
      <c r="B53" s="6"/>
      <c r="C53" s="6"/>
      <c r="D53" s="14"/>
      <c r="I53" s="6"/>
    </row>
    <row r="54" spans="1:9" x14ac:dyDescent="0.25">
      <c r="A54" s="17"/>
      <c r="B54" s="6"/>
      <c r="C54" s="6"/>
      <c r="D54" s="14"/>
      <c r="I54" s="6"/>
    </row>
    <row r="55" spans="1:9" x14ac:dyDescent="0.25">
      <c r="A55" s="17"/>
      <c r="B55" s="6"/>
      <c r="C55" s="6"/>
      <c r="D55" s="14"/>
      <c r="I55" s="6"/>
    </row>
    <row r="56" spans="1:9" x14ac:dyDescent="0.25">
      <c r="A56" s="17"/>
      <c r="B56" s="6"/>
      <c r="C56" s="6"/>
      <c r="D56" s="14"/>
      <c r="I56" s="6"/>
    </row>
    <row r="57" spans="1:9" ht="13.2" x14ac:dyDescent="0.25">
      <c r="A57" s="13"/>
      <c r="B57" s="6"/>
      <c r="C57" s="6"/>
      <c r="D57" s="14"/>
      <c r="I57" s="6"/>
    </row>
    <row r="58" spans="1:9" ht="13.2" x14ac:dyDescent="0.25">
      <c r="A58" s="13"/>
      <c r="B58" s="6"/>
      <c r="C58" s="6"/>
      <c r="D58" s="14"/>
      <c r="I58" s="6"/>
    </row>
    <row r="59" spans="1:9" ht="13.2" x14ac:dyDescent="0.25">
      <c r="A59" s="13"/>
      <c r="B59" s="6"/>
      <c r="C59" s="6"/>
      <c r="D59" s="14"/>
      <c r="I59" s="6"/>
    </row>
    <row r="60" spans="1:9" ht="13.2" x14ac:dyDescent="0.25">
      <c r="A60" s="13"/>
      <c r="B60" s="6"/>
      <c r="C60" s="6"/>
      <c r="D60" s="14"/>
      <c r="I60" s="6"/>
    </row>
    <row r="61" spans="1:9" ht="13.2" x14ac:dyDescent="0.25">
      <c r="A61" s="13"/>
      <c r="B61" s="6"/>
      <c r="C61" s="6"/>
      <c r="D61" s="14"/>
    </row>
    <row r="62" spans="1:9" ht="13.2" x14ac:dyDescent="0.25">
      <c r="A62" s="13"/>
      <c r="B62" s="6"/>
      <c r="C62" s="6"/>
      <c r="D62" s="14"/>
    </row>
    <row r="63" spans="1:9" ht="13.2" x14ac:dyDescent="0.25">
      <c r="A63" s="13"/>
      <c r="B63" s="6"/>
      <c r="C63" s="6"/>
      <c r="D63" s="14"/>
    </row>
    <row r="64" spans="1:9" x14ac:dyDescent="0.25">
      <c r="A64" s="17"/>
      <c r="B64" s="6"/>
      <c r="C64" s="6"/>
      <c r="D64" s="14"/>
    </row>
    <row r="65" spans="1:4" ht="13.2" x14ac:dyDescent="0.25">
      <c r="A65" s="13"/>
      <c r="B65" s="6"/>
      <c r="C65" s="6"/>
      <c r="D65" s="14"/>
    </row>
    <row r="66" spans="1:4" x14ac:dyDescent="0.25">
      <c r="A66" s="17"/>
      <c r="B66" s="6"/>
      <c r="C66" s="6"/>
      <c r="D66" s="14"/>
    </row>
    <row r="67" spans="1:4" ht="13.2" x14ac:dyDescent="0.25">
      <c r="A67" s="13"/>
      <c r="B67" s="6"/>
      <c r="C67" s="6"/>
      <c r="D67" s="14"/>
    </row>
    <row r="68" spans="1:4" ht="13.2" x14ac:dyDescent="0.25">
      <c r="A68" s="13"/>
      <c r="B68" s="6"/>
      <c r="C68" s="6"/>
      <c r="D68" s="14"/>
    </row>
    <row r="69" spans="1:4" ht="13.2" x14ac:dyDescent="0.25">
      <c r="A69" s="13"/>
      <c r="B69" s="6"/>
      <c r="C69" s="6"/>
      <c r="D69" s="14"/>
    </row>
    <row r="70" spans="1:4" x14ac:dyDescent="0.25">
      <c r="A70" s="17"/>
      <c r="B70" s="6"/>
      <c r="C70" s="6"/>
      <c r="D70" s="14"/>
    </row>
    <row r="71" spans="1:4" x14ac:dyDescent="0.25">
      <c r="A71" s="17"/>
      <c r="B71" s="6"/>
      <c r="C71" s="6"/>
      <c r="D71" s="14"/>
    </row>
    <row r="72" spans="1:4" x14ac:dyDescent="0.25">
      <c r="A72" s="17"/>
      <c r="B72" s="6"/>
      <c r="C72" s="6"/>
      <c r="D72" s="14"/>
    </row>
    <row r="73" spans="1:4" x14ac:dyDescent="0.25">
      <c r="A73" s="17"/>
      <c r="B73" s="6"/>
      <c r="C73" s="6"/>
      <c r="D73" s="14"/>
    </row>
    <row r="74" spans="1:4" ht="13.2" x14ac:dyDescent="0.25">
      <c r="A74" s="13"/>
      <c r="B74" s="6"/>
      <c r="C74" s="6"/>
      <c r="D74" s="14"/>
    </row>
    <row r="75" spans="1:4" ht="13.2" x14ac:dyDescent="0.25">
      <c r="A75" s="13"/>
      <c r="B75" s="6"/>
      <c r="C75" s="6"/>
      <c r="D75" s="14"/>
    </row>
    <row r="76" spans="1:4" ht="13.2" x14ac:dyDescent="0.25">
      <c r="A76" s="13"/>
      <c r="B76" s="6"/>
      <c r="C76" s="6"/>
      <c r="D76" s="14"/>
    </row>
    <row r="77" spans="1:4" x14ac:dyDescent="0.25">
      <c r="A77" s="17"/>
      <c r="B77" s="6"/>
      <c r="C77" s="6"/>
      <c r="D77" s="14"/>
    </row>
    <row r="78" spans="1:4" ht="13.2" x14ac:dyDescent="0.25">
      <c r="A78" s="13"/>
      <c r="B78" s="6"/>
      <c r="C78" s="6"/>
      <c r="D78" s="14"/>
    </row>
    <row r="79" spans="1:4" ht="13.2" x14ac:dyDescent="0.25">
      <c r="A79" s="13"/>
      <c r="B79" s="6"/>
      <c r="C79" s="6"/>
      <c r="D79" s="14"/>
    </row>
    <row r="80" spans="1:4" ht="13.2" x14ac:dyDescent="0.25">
      <c r="A80" s="13"/>
      <c r="B80" s="6"/>
      <c r="C80" s="6"/>
      <c r="D80" s="14"/>
    </row>
    <row r="81" spans="1:4" ht="13.2" x14ac:dyDescent="0.25">
      <c r="A81" s="13"/>
      <c r="B81" s="6"/>
      <c r="C81" s="6"/>
      <c r="D81" s="14"/>
    </row>
    <row r="82" spans="1:4" ht="13.2" x14ac:dyDescent="0.25">
      <c r="A82" s="13"/>
      <c r="B82" s="6"/>
      <c r="C82" s="6"/>
      <c r="D82" s="14"/>
    </row>
    <row r="83" spans="1:4" ht="13.2" x14ac:dyDescent="0.25">
      <c r="A83" s="13"/>
      <c r="B83" s="6"/>
      <c r="C83" s="6"/>
      <c r="D83" s="14"/>
    </row>
    <row r="84" spans="1:4" ht="13.2" x14ac:dyDescent="0.25">
      <c r="A84" s="13"/>
      <c r="B84" s="6"/>
      <c r="C84" s="6"/>
      <c r="D84" s="14"/>
    </row>
    <row r="85" spans="1:4" x14ac:dyDescent="0.25">
      <c r="A85" s="17"/>
      <c r="B85" s="6"/>
      <c r="C85" s="6"/>
      <c r="D85" s="14"/>
    </row>
    <row r="86" spans="1:4" ht="13.2" x14ac:dyDescent="0.25">
      <c r="A86" s="13"/>
      <c r="B86" s="6"/>
      <c r="C86" s="6"/>
      <c r="D86" s="14"/>
    </row>
    <row r="87" spans="1:4" x14ac:dyDescent="0.25">
      <c r="A87" s="17"/>
      <c r="B87" s="6"/>
      <c r="C87" s="6"/>
      <c r="D87" s="14"/>
    </row>
    <row r="88" spans="1:4" x14ac:dyDescent="0.25">
      <c r="A88" s="17"/>
      <c r="B88" s="6"/>
      <c r="C88" s="6"/>
      <c r="D88" s="14"/>
    </row>
    <row r="89" spans="1:4" x14ac:dyDescent="0.25">
      <c r="A89" s="17"/>
      <c r="B89" s="6"/>
      <c r="C89" s="6"/>
      <c r="D89" s="14"/>
    </row>
    <row r="90" spans="1:4" x14ac:dyDescent="0.25">
      <c r="A90" s="17"/>
      <c r="B90" s="6"/>
      <c r="C90" s="6"/>
      <c r="D90" s="14"/>
    </row>
    <row r="91" spans="1:4" ht="13.2" x14ac:dyDescent="0.25">
      <c r="A91" s="13"/>
      <c r="B91" s="6"/>
      <c r="C91" s="6"/>
      <c r="D91" s="14"/>
    </row>
    <row r="92" spans="1:4" ht="13.2" x14ac:dyDescent="0.25">
      <c r="A92" s="13"/>
      <c r="B92" s="6"/>
      <c r="C92" s="6"/>
      <c r="D92" s="14"/>
    </row>
    <row r="93" spans="1:4" x14ac:dyDescent="0.25">
      <c r="A93" s="17"/>
      <c r="B93" s="6"/>
      <c r="C93" s="6"/>
      <c r="D93" s="14"/>
    </row>
    <row r="94" spans="1:4" ht="13.2" x14ac:dyDescent="0.25">
      <c r="A94" s="13"/>
      <c r="B94" s="6"/>
      <c r="C94" s="6"/>
      <c r="D94" s="14"/>
    </row>
    <row r="95" spans="1:4" x14ac:dyDescent="0.25">
      <c r="A95" s="17"/>
      <c r="B95" s="6"/>
      <c r="C95" s="6"/>
      <c r="D95" s="14"/>
    </row>
    <row r="96" spans="1:4" ht="13.2" x14ac:dyDescent="0.25">
      <c r="A96" s="13"/>
      <c r="B96" s="6"/>
      <c r="C96" s="6"/>
      <c r="D96" s="14"/>
    </row>
    <row r="97" spans="1:4" ht="13.2" x14ac:dyDescent="0.25">
      <c r="A97" s="13"/>
      <c r="B97" s="6"/>
      <c r="C97" s="6"/>
      <c r="D97" s="14"/>
    </row>
    <row r="98" spans="1:4" ht="13.2" x14ac:dyDescent="0.25">
      <c r="A98" s="13"/>
      <c r="B98" s="6"/>
      <c r="C98" s="6"/>
      <c r="D98" s="14"/>
    </row>
    <row r="99" spans="1:4" x14ac:dyDescent="0.25">
      <c r="A99" s="17"/>
      <c r="B99" s="6"/>
      <c r="C99" s="6"/>
      <c r="D99" s="14"/>
    </row>
    <row r="100" spans="1:4" ht="13.2" x14ac:dyDescent="0.25">
      <c r="A100" s="13"/>
      <c r="B100" s="6"/>
      <c r="C100" s="6"/>
      <c r="D100" s="14"/>
    </row>
    <row r="101" spans="1:4" x14ac:dyDescent="0.25">
      <c r="A101" s="17"/>
      <c r="B101" s="6"/>
      <c r="C101" s="6"/>
      <c r="D101" s="14"/>
    </row>
    <row r="102" spans="1:4" ht="13.2" x14ac:dyDescent="0.25">
      <c r="A102" s="13"/>
      <c r="B102" s="6"/>
      <c r="C102" s="6"/>
      <c r="D102" s="14"/>
    </row>
    <row r="103" spans="1:4" ht="13.2" x14ac:dyDescent="0.25">
      <c r="A103" s="13"/>
      <c r="B103" s="6"/>
      <c r="C103" s="6"/>
      <c r="D103" s="14"/>
    </row>
    <row r="104" spans="1:4" ht="13.2" x14ac:dyDescent="0.25">
      <c r="A104" s="13"/>
      <c r="B104" s="6"/>
      <c r="C104" s="6"/>
      <c r="D104" s="14"/>
    </row>
    <row r="105" spans="1:4" ht="13.2" x14ac:dyDescent="0.25">
      <c r="A105" s="13"/>
      <c r="B105" s="6"/>
      <c r="C105" s="6"/>
      <c r="D105" s="14"/>
    </row>
    <row r="106" spans="1:4" ht="13.2" x14ac:dyDescent="0.25">
      <c r="A106" s="13"/>
      <c r="B106" s="6"/>
      <c r="C106" s="6"/>
      <c r="D106" s="14"/>
    </row>
    <row r="107" spans="1:4" ht="13.2" x14ac:dyDescent="0.25">
      <c r="A107" s="13"/>
      <c r="B107" s="6"/>
      <c r="C107" s="6"/>
      <c r="D107" s="14"/>
    </row>
    <row r="108" spans="1:4" x14ac:dyDescent="0.25">
      <c r="A108" s="17"/>
      <c r="B108" s="6"/>
      <c r="C108" s="6"/>
      <c r="D108" s="14"/>
    </row>
    <row r="109" spans="1:4" ht="13.2" x14ac:dyDescent="0.25">
      <c r="A109" s="13"/>
      <c r="B109" s="6"/>
      <c r="C109" s="6"/>
      <c r="D109" s="14"/>
    </row>
    <row r="110" spans="1:4" ht="13.2" x14ac:dyDescent="0.25">
      <c r="A110" s="13"/>
      <c r="B110" s="6"/>
      <c r="C110" s="6"/>
      <c r="D110" s="14"/>
    </row>
    <row r="111" spans="1:4" ht="13.2" x14ac:dyDescent="0.25">
      <c r="A111" s="13"/>
      <c r="B111" s="6"/>
      <c r="C111" s="6"/>
      <c r="D111" s="14"/>
    </row>
    <row r="112" spans="1:4" ht="13.2" x14ac:dyDescent="0.25">
      <c r="A112" s="13"/>
      <c r="B112" s="6"/>
      <c r="C112" s="6"/>
      <c r="D112" s="14"/>
    </row>
    <row r="113" spans="1:4" x14ac:dyDescent="0.25">
      <c r="A113" s="17"/>
      <c r="B113" s="6"/>
      <c r="C113" s="6"/>
      <c r="D113" s="14"/>
    </row>
    <row r="114" spans="1:4" ht="13.2" x14ac:dyDescent="0.25">
      <c r="A114" s="13"/>
      <c r="B114" s="6"/>
      <c r="C114" s="6"/>
      <c r="D114" s="14"/>
    </row>
    <row r="115" spans="1:4" ht="13.2" x14ac:dyDescent="0.25">
      <c r="A115" s="13"/>
      <c r="B115" s="6"/>
      <c r="C115" s="6"/>
      <c r="D115" s="14"/>
    </row>
    <row r="116" spans="1:4" ht="13.2" x14ac:dyDescent="0.25">
      <c r="A116" s="13"/>
      <c r="B116" s="6"/>
      <c r="C116" s="6"/>
      <c r="D116" s="14"/>
    </row>
    <row r="117" spans="1:4" ht="13.2" x14ac:dyDescent="0.25">
      <c r="A117" s="13"/>
      <c r="B117" s="6"/>
      <c r="C117" s="6"/>
      <c r="D117" s="14"/>
    </row>
    <row r="118" spans="1:4" x14ac:dyDescent="0.25">
      <c r="A118" s="17"/>
      <c r="B118" s="6"/>
      <c r="C118" s="6"/>
      <c r="D118" s="14"/>
    </row>
    <row r="119" spans="1:4" x14ac:dyDescent="0.25">
      <c r="A119" s="17"/>
      <c r="B119" s="6"/>
      <c r="C119" s="6"/>
      <c r="D119" s="14"/>
    </row>
    <row r="120" spans="1:4" ht="13.2" x14ac:dyDescent="0.25">
      <c r="A120" s="13"/>
      <c r="B120" s="6"/>
      <c r="C120" s="6"/>
      <c r="D120" s="14"/>
    </row>
    <row r="121" spans="1:4" x14ac:dyDescent="0.25">
      <c r="A121" s="17"/>
      <c r="B121" s="6"/>
      <c r="C121" s="6"/>
      <c r="D121" s="14"/>
    </row>
    <row r="122" spans="1:4" ht="13.2" x14ac:dyDescent="0.25">
      <c r="A122" s="13"/>
      <c r="B122" s="6"/>
      <c r="C122" s="6"/>
      <c r="D122" s="14"/>
    </row>
    <row r="123" spans="1:4" x14ac:dyDescent="0.25">
      <c r="A123" s="17"/>
      <c r="B123" s="6"/>
      <c r="C123" s="6"/>
      <c r="D123" s="14"/>
    </row>
    <row r="124" spans="1:4" x14ac:dyDescent="0.25">
      <c r="A124" s="17"/>
      <c r="B124" s="6"/>
      <c r="C124" s="6"/>
      <c r="D124" s="14"/>
    </row>
    <row r="125" spans="1:4" ht="13.2" x14ac:dyDescent="0.25">
      <c r="A125" s="13"/>
      <c r="B125" s="6"/>
      <c r="C125" s="6"/>
      <c r="D125" s="14"/>
    </row>
    <row r="126" spans="1:4" ht="13.2" x14ac:dyDescent="0.25">
      <c r="A126" s="13"/>
      <c r="B126" s="6"/>
      <c r="C126" s="6"/>
      <c r="D126" s="14"/>
    </row>
    <row r="127" spans="1:4" ht="13.2" x14ac:dyDescent="0.25">
      <c r="A127" s="13"/>
      <c r="B127" s="6"/>
      <c r="C127" s="6"/>
      <c r="D127" s="14"/>
    </row>
    <row r="128" spans="1:4" ht="13.2" x14ac:dyDescent="0.25">
      <c r="A128" s="13"/>
      <c r="B128" s="6"/>
      <c r="C128" s="6"/>
      <c r="D128" s="14"/>
    </row>
    <row r="129" spans="1:4" ht="13.2" x14ac:dyDescent="0.25">
      <c r="A129" s="13"/>
      <c r="B129" s="6"/>
      <c r="C129" s="6"/>
      <c r="D129" s="14"/>
    </row>
    <row r="130" spans="1:4" x14ac:dyDescent="0.25">
      <c r="A130" s="17"/>
      <c r="B130" s="6"/>
      <c r="C130" s="6"/>
      <c r="D130" s="14"/>
    </row>
    <row r="131" spans="1:4" ht="13.2" x14ac:dyDescent="0.25">
      <c r="A131" s="13"/>
      <c r="B131" s="6"/>
      <c r="C131" s="6"/>
      <c r="D131" s="14"/>
    </row>
    <row r="132" spans="1:4" ht="13.2" x14ac:dyDescent="0.25">
      <c r="A132" s="13"/>
      <c r="B132" s="6"/>
      <c r="C132" s="6"/>
      <c r="D132" s="14"/>
    </row>
    <row r="133" spans="1:4" ht="13.2" x14ac:dyDescent="0.25">
      <c r="A133" s="13"/>
      <c r="B133" s="6"/>
      <c r="C133" s="6"/>
      <c r="D133" s="14"/>
    </row>
    <row r="134" spans="1:4" ht="13.2" x14ac:dyDescent="0.25">
      <c r="A134" s="13"/>
      <c r="B134" s="6"/>
      <c r="C134" s="6"/>
      <c r="D134" s="14"/>
    </row>
    <row r="135" spans="1:4" x14ac:dyDescent="0.25">
      <c r="A135" s="17"/>
      <c r="B135" s="6"/>
      <c r="C135" s="6"/>
      <c r="D135" s="14"/>
    </row>
    <row r="136" spans="1:4" x14ac:dyDescent="0.25">
      <c r="A136" s="17"/>
      <c r="B136" s="6"/>
      <c r="C136" s="6"/>
      <c r="D136" s="14"/>
    </row>
    <row r="137" spans="1:4" ht="13.2" x14ac:dyDescent="0.25">
      <c r="A137" s="13"/>
      <c r="B137" s="6"/>
      <c r="C137" s="6"/>
      <c r="D137" s="14"/>
    </row>
    <row r="138" spans="1:4" x14ac:dyDescent="0.25">
      <c r="A138" s="17"/>
      <c r="B138" s="6"/>
      <c r="C138" s="6"/>
      <c r="D138" s="14"/>
    </row>
    <row r="139" spans="1:4" ht="13.2" x14ac:dyDescent="0.25">
      <c r="A139" s="13"/>
      <c r="B139" s="6"/>
      <c r="C139" s="6"/>
      <c r="D139" s="14"/>
    </row>
    <row r="140" spans="1:4" ht="13.2" x14ac:dyDescent="0.25">
      <c r="A140" s="13"/>
      <c r="B140" s="6"/>
      <c r="C140" s="6"/>
      <c r="D140" s="14"/>
    </row>
    <row r="141" spans="1:4" x14ac:dyDescent="0.25">
      <c r="A141" s="17"/>
      <c r="B141" s="6"/>
      <c r="C141" s="6"/>
      <c r="D141" s="14"/>
    </row>
    <row r="142" spans="1:4" ht="13.2" x14ac:dyDescent="0.25">
      <c r="A142" s="13"/>
      <c r="B142" s="6"/>
      <c r="C142" s="6"/>
      <c r="D142" s="14"/>
    </row>
    <row r="143" spans="1:4" ht="13.2" x14ac:dyDescent="0.25">
      <c r="A143" s="13"/>
      <c r="B143" s="6"/>
      <c r="C143" s="6"/>
      <c r="D143" s="14"/>
    </row>
    <row r="144" spans="1:4" x14ac:dyDescent="0.25">
      <c r="A144" s="17"/>
      <c r="B144" s="6"/>
      <c r="C144" s="6"/>
      <c r="D144" s="14"/>
    </row>
    <row r="145" spans="1:4" ht="13.2" x14ac:dyDescent="0.25">
      <c r="A145" s="13"/>
      <c r="B145" s="6"/>
      <c r="C145" s="6"/>
      <c r="D145" s="14"/>
    </row>
    <row r="146" spans="1:4" ht="13.2" x14ac:dyDescent="0.25">
      <c r="A146" s="13"/>
      <c r="B146" s="6"/>
      <c r="C146" s="6"/>
      <c r="D146" s="14"/>
    </row>
    <row r="147" spans="1:4" ht="13.2" x14ac:dyDescent="0.25">
      <c r="A147" s="13"/>
      <c r="B147" s="6"/>
      <c r="C147" s="6"/>
      <c r="D147" s="14"/>
    </row>
    <row r="148" spans="1:4" ht="13.2" x14ac:dyDescent="0.25">
      <c r="A148" s="13"/>
      <c r="B148" s="6"/>
      <c r="C148" s="6"/>
      <c r="D148" s="14"/>
    </row>
    <row r="149" spans="1:4" ht="13.2" x14ac:dyDescent="0.25">
      <c r="A149" s="13"/>
      <c r="B149" s="6"/>
      <c r="C149" s="6"/>
      <c r="D149" s="14"/>
    </row>
    <row r="150" spans="1:4" ht="13.2" x14ac:dyDescent="0.25">
      <c r="A150" s="13"/>
      <c r="B150" s="6"/>
      <c r="C150" s="6"/>
      <c r="D150" s="14"/>
    </row>
    <row r="151" spans="1:4" x14ac:dyDescent="0.25">
      <c r="A151" s="17"/>
      <c r="B151" s="6"/>
      <c r="C151" s="6"/>
      <c r="D151" s="14"/>
    </row>
    <row r="152" spans="1:4" ht="13.2" x14ac:dyDescent="0.25">
      <c r="A152" s="13"/>
      <c r="B152" s="6"/>
      <c r="C152" s="6"/>
      <c r="D152" s="14"/>
    </row>
    <row r="153" spans="1:4" ht="13.2" x14ac:dyDescent="0.25">
      <c r="A153" s="13"/>
      <c r="B153" s="6"/>
      <c r="C153" s="6"/>
      <c r="D153" s="14"/>
    </row>
    <row r="154" spans="1:4" ht="13.2" x14ac:dyDescent="0.25">
      <c r="A154" s="13"/>
      <c r="B154" s="6"/>
      <c r="C154" s="6"/>
      <c r="D154" s="14"/>
    </row>
    <row r="155" spans="1:4" ht="13.2" x14ac:dyDescent="0.25">
      <c r="A155" s="13"/>
      <c r="B155" s="6"/>
      <c r="C155" s="6"/>
      <c r="D155" s="14"/>
    </row>
  </sheetData>
  <mergeCells count="1">
    <mergeCell ref="B2:I2"/>
  </mergeCells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workbookViewId="0">
      <selection activeCell="A4" sqref="A4"/>
    </sheetView>
  </sheetViews>
  <sheetFormatPr defaultRowHeight="12.6" outlineLevelRow="2" x14ac:dyDescent="0.25"/>
  <cols>
    <col min="1" max="1" width="14.109375" style="7" customWidth="1"/>
    <col min="2" max="2" width="15.88671875" style="7" customWidth="1"/>
    <col min="3" max="3" width="12.21875" style="7" customWidth="1"/>
    <col min="4" max="5" width="10.33203125" style="7" customWidth="1"/>
    <col min="6" max="6" width="9.21875" style="7" customWidth="1"/>
    <col min="7" max="7" width="8.88671875" style="7"/>
    <col min="8" max="8" width="12.88671875" style="7" customWidth="1"/>
    <col min="9" max="9" width="8.88671875" style="7"/>
    <col min="10" max="10" width="15.33203125" style="7" customWidth="1"/>
    <col min="11" max="11" width="11.33203125" style="7" customWidth="1"/>
    <col min="12" max="12" width="7.44140625" style="7" bestFit="1" customWidth="1"/>
    <col min="13" max="13" width="4.6640625" style="7" customWidth="1"/>
    <col min="14" max="16384" width="8.88671875" style="7"/>
  </cols>
  <sheetData>
    <row r="1" spans="1:9" ht="7.2" customHeight="1" x14ac:dyDescent="0.25"/>
    <row r="2" spans="1:9" ht="17.399999999999999" x14ac:dyDescent="0.25">
      <c r="B2" s="30" t="s">
        <v>104</v>
      </c>
      <c r="C2" s="30"/>
      <c r="D2" s="30"/>
      <c r="E2" s="30"/>
      <c r="F2" s="30"/>
      <c r="G2" s="30"/>
      <c r="H2" s="30"/>
      <c r="I2" s="30"/>
    </row>
    <row r="3" spans="1:9" x14ac:dyDescent="0.25">
      <c r="A3" s="6"/>
    </row>
    <row r="4" spans="1:9" x14ac:dyDescent="0.25">
      <c r="A4" s="6"/>
    </row>
    <row r="5" spans="1:9" x14ac:dyDescent="0.25">
      <c r="B5" s="6"/>
    </row>
    <row r="6" spans="1:9" x14ac:dyDescent="0.25">
      <c r="B6" s="6"/>
    </row>
    <row r="7" spans="1:9" ht="13.2" thickBot="1" x14ac:dyDescent="0.3"/>
    <row r="8" spans="1:9" ht="15.6" x14ac:dyDescent="0.3">
      <c r="A8" s="36" t="s">
        <v>1</v>
      </c>
      <c r="B8" s="37" t="s">
        <v>2</v>
      </c>
      <c r="C8" s="37" t="s">
        <v>3</v>
      </c>
      <c r="D8" s="48" t="s">
        <v>5</v>
      </c>
      <c r="E8" s="48" t="s">
        <v>6</v>
      </c>
      <c r="F8" s="49" t="s">
        <v>7</v>
      </c>
    </row>
    <row r="9" spans="1:9" ht="14.4" outlineLevel="2" x14ac:dyDescent="0.3">
      <c r="A9" s="38" t="s">
        <v>28</v>
      </c>
      <c r="B9" s="39" t="s">
        <v>10</v>
      </c>
      <c r="C9" s="39" t="s">
        <v>29</v>
      </c>
      <c r="D9" s="34">
        <v>3600000</v>
      </c>
      <c r="E9" s="34">
        <v>3500000</v>
      </c>
      <c r="F9" s="35">
        <f t="shared" ref="F9:F19" si="0">D9-E9</f>
        <v>100000</v>
      </c>
    </row>
    <row r="10" spans="1:9" ht="14.4" outlineLevel="2" x14ac:dyDescent="0.3">
      <c r="A10" s="40" t="s">
        <v>30</v>
      </c>
      <c r="B10" s="39" t="s">
        <v>10</v>
      </c>
      <c r="C10" s="39" t="s">
        <v>31</v>
      </c>
      <c r="D10" s="34">
        <v>3700000</v>
      </c>
      <c r="E10" s="34">
        <v>3500000</v>
      </c>
      <c r="F10" s="35">
        <f t="shared" si="0"/>
        <v>200000</v>
      </c>
    </row>
    <row r="11" spans="1:9" ht="15" outlineLevel="2" thickBot="1" x14ac:dyDescent="0.35">
      <c r="A11" s="40" t="s">
        <v>32</v>
      </c>
      <c r="B11" s="39" t="s">
        <v>10</v>
      </c>
      <c r="C11" s="39" t="s">
        <v>31</v>
      </c>
      <c r="D11" s="34">
        <v>4100000</v>
      </c>
      <c r="E11" s="34">
        <v>3500000</v>
      </c>
      <c r="F11" s="35">
        <f t="shared" si="0"/>
        <v>600000</v>
      </c>
    </row>
    <row r="12" spans="1:9" ht="15" outlineLevel="1" thickBot="1" x14ac:dyDescent="0.35">
      <c r="A12" s="45"/>
      <c r="B12" s="44" t="s">
        <v>97</v>
      </c>
      <c r="C12" s="44"/>
      <c r="D12" s="41">
        <f>SUBTOTAL(9,D9:D11)</f>
        <v>11400000</v>
      </c>
      <c r="E12" s="41">
        <f>SUBTOTAL(9,E9:E11)</f>
        <v>10500000</v>
      </c>
      <c r="F12" s="42">
        <f>SUBTOTAL(9,F9:F11)</f>
        <v>900000</v>
      </c>
    </row>
    <row r="13" spans="1:9" ht="14.4" outlineLevel="2" x14ac:dyDescent="0.3">
      <c r="A13" s="40" t="s">
        <v>41</v>
      </c>
      <c r="B13" s="39" t="s">
        <v>47</v>
      </c>
      <c r="C13" s="39" t="s">
        <v>48</v>
      </c>
      <c r="D13" s="34">
        <v>2903990</v>
      </c>
      <c r="E13" s="34">
        <v>2845400</v>
      </c>
      <c r="F13" s="35">
        <f t="shared" si="0"/>
        <v>58590</v>
      </c>
    </row>
    <row r="14" spans="1:9" ht="14.4" outlineLevel="2" x14ac:dyDescent="0.3">
      <c r="A14" s="38" t="s">
        <v>45</v>
      </c>
      <c r="B14" s="39" t="s">
        <v>47</v>
      </c>
      <c r="C14" s="39" t="s">
        <v>49</v>
      </c>
      <c r="D14" s="34">
        <v>2903980</v>
      </c>
      <c r="E14" s="34">
        <v>2840390</v>
      </c>
      <c r="F14" s="35">
        <f t="shared" si="0"/>
        <v>63590</v>
      </c>
    </row>
    <row r="15" spans="1:9" ht="15" outlineLevel="2" thickBot="1" x14ac:dyDescent="0.35">
      <c r="A15" s="38" t="s">
        <v>34</v>
      </c>
      <c r="B15" s="39" t="s">
        <v>47</v>
      </c>
      <c r="C15" s="39" t="s">
        <v>50</v>
      </c>
      <c r="D15" s="34">
        <v>2903970</v>
      </c>
      <c r="E15" s="34">
        <v>2835380</v>
      </c>
      <c r="F15" s="35">
        <f t="shared" si="0"/>
        <v>68590</v>
      </c>
    </row>
    <row r="16" spans="1:9" ht="15" outlineLevel="1" thickBot="1" x14ac:dyDescent="0.35">
      <c r="A16" s="43"/>
      <c r="B16" s="44" t="s">
        <v>98</v>
      </c>
      <c r="C16" s="44"/>
      <c r="D16" s="41">
        <f>SUBTOTAL(9,D13:D15)</f>
        <v>8711940</v>
      </c>
      <c r="E16" s="41">
        <f>SUBTOTAL(9,E13:E15)</f>
        <v>8521170</v>
      </c>
      <c r="F16" s="42">
        <f>SUBTOTAL(9,F13:F15)</f>
        <v>190770</v>
      </c>
    </row>
    <row r="17" spans="1:6" ht="14.4" outlineLevel="2" x14ac:dyDescent="0.3">
      <c r="A17" s="40" t="s">
        <v>32</v>
      </c>
      <c r="B17" s="39" t="s">
        <v>54</v>
      </c>
      <c r="C17" s="39" t="s">
        <v>55</v>
      </c>
      <c r="D17" s="34">
        <v>4700000</v>
      </c>
      <c r="E17" s="34">
        <v>2700180</v>
      </c>
      <c r="F17" s="35">
        <f t="shared" si="0"/>
        <v>1999820</v>
      </c>
    </row>
    <row r="18" spans="1:6" ht="14.4" outlineLevel="2" x14ac:dyDescent="0.3">
      <c r="A18" s="40" t="s">
        <v>37</v>
      </c>
      <c r="B18" s="39" t="s">
        <v>54</v>
      </c>
      <c r="C18" s="39" t="s">
        <v>56</v>
      </c>
      <c r="D18" s="34">
        <v>4500000</v>
      </c>
      <c r="E18" s="34">
        <v>2700160</v>
      </c>
      <c r="F18" s="35">
        <f t="shared" si="0"/>
        <v>1799840</v>
      </c>
    </row>
    <row r="19" spans="1:6" ht="15" outlineLevel="2" thickBot="1" x14ac:dyDescent="0.35">
      <c r="A19" s="38" t="s">
        <v>36</v>
      </c>
      <c r="B19" s="39" t="s">
        <v>54</v>
      </c>
      <c r="C19" s="39" t="s">
        <v>57</v>
      </c>
      <c r="D19" s="34">
        <v>4300000</v>
      </c>
      <c r="E19" s="34">
        <v>2700140</v>
      </c>
      <c r="F19" s="35">
        <f t="shared" si="0"/>
        <v>1599860</v>
      </c>
    </row>
    <row r="20" spans="1:6" ht="15" outlineLevel="1" thickBot="1" x14ac:dyDescent="0.35">
      <c r="A20" s="43"/>
      <c r="B20" s="44" t="s">
        <v>99</v>
      </c>
      <c r="C20" s="44"/>
      <c r="D20" s="41">
        <f>SUBTOTAL(9,D17:D19)</f>
        <v>13500000</v>
      </c>
      <c r="E20" s="41">
        <f>SUBTOTAL(9,E17:E19)</f>
        <v>8100480</v>
      </c>
      <c r="F20" s="42">
        <f>SUBTOTAL(9,F17:F19)</f>
        <v>5399520</v>
      </c>
    </row>
    <row r="21" spans="1:6" ht="14.4" outlineLevel="2" x14ac:dyDescent="0.3">
      <c r="A21" s="40" t="s">
        <v>41</v>
      </c>
      <c r="B21" s="39" t="s">
        <v>59</v>
      </c>
      <c r="C21" s="39" t="s">
        <v>60</v>
      </c>
      <c r="D21" s="34">
        <v>2903790</v>
      </c>
      <c r="E21" s="34">
        <v>2745200</v>
      </c>
      <c r="F21" s="35">
        <f t="shared" ref="F21:F31" si="1">D21-E21</f>
        <v>158590</v>
      </c>
    </row>
    <row r="22" spans="1:6" ht="14.4" outlineLevel="2" x14ac:dyDescent="0.3">
      <c r="A22" s="38" t="s">
        <v>45</v>
      </c>
      <c r="B22" s="39" t="s">
        <v>59</v>
      </c>
      <c r="C22" s="39" t="s">
        <v>61</v>
      </c>
      <c r="D22" s="34">
        <v>2903780</v>
      </c>
      <c r="E22" s="34">
        <v>2740190</v>
      </c>
      <c r="F22" s="35">
        <f t="shared" si="1"/>
        <v>163590</v>
      </c>
    </row>
    <row r="23" spans="1:6" ht="15" outlineLevel="2" thickBot="1" x14ac:dyDescent="0.35">
      <c r="A23" s="38" t="s">
        <v>34</v>
      </c>
      <c r="B23" s="39" t="s">
        <v>59</v>
      </c>
      <c r="C23" s="39" t="s">
        <v>62</v>
      </c>
      <c r="D23" s="34">
        <v>2903770</v>
      </c>
      <c r="E23" s="34">
        <v>2735180</v>
      </c>
      <c r="F23" s="35">
        <f t="shared" si="1"/>
        <v>168590</v>
      </c>
    </row>
    <row r="24" spans="1:6" ht="15" outlineLevel="1" thickBot="1" x14ac:dyDescent="0.35">
      <c r="A24" s="43"/>
      <c r="B24" s="44" t="s">
        <v>100</v>
      </c>
      <c r="C24" s="44"/>
      <c r="D24" s="41">
        <f>SUBTOTAL(9,D21:D23)</f>
        <v>8711340</v>
      </c>
      <c r="E24" s="41">
        <f>SUBTOTAL(9,E21:E23)</f>
        <v>8220570</v>
      </c>
      <c r="F24" s="42">
        <f>SUBTOTAL(9,F21:F23)</f>
        <v>490770</v>
      </c>
    </row>
    <row r="25" spans="1:6" ht="14.4" outlineLevel="2" x14ac:dyDescent="0.3">
      <c r="A25" s="38" t="s">
        <v>8</v>
      </c>
      <c r="B25" s="39" t="s">
        <v>16</v>
      </c>
      <c r="C25" s="39" t="s">
        <v>65</v>
      </c>
      <c r="D25" s="34">
        <v>2900700</v>
      </c>
      <c r="E25" s="34">
        <v>2700000</v>
      </c>
      <c r="F25" s="35">
        <f t="shared" si="1"/>
        <v>200700</v>
      </c>
    </row>
    <row r="26" spans="1:6" ht="14.4" outlineLevel="2" x14ac:dyDescent="0.3">
      <c r="A26" s="38" t="s">
        <v>14</v>
      </c>
      <c r="B26" s="39" t="s">
        <v>16</v>
      </c>
      <c r="C26" s="39" t="s">
        <v>17</v>
      </c>
      <c r="D26" s="34">
        <v>2900800</v>
      </c>
      <c r="E26" s="34">
        <v>2700000</v>
      </c>
      <c r="F26" s="35">
        <f t="shared" si="1"/>
        <v>200800</v>
      </c>
    </row>
    <row r="27" spans="1:6" ht="15" outlineLevel="2" thickBot="1" x14ac:dyDescent="0.35">
      <c r="A27" s="38" t="s">
        <v>42</v>
      </c>
      <c r="B27" s="39" t="s">
        <v>16</v>
      </c>
      <c r="C27" s="39" t="s">
        <v>66</v>
      </c>
      <c r="D27" s="34">
        <v>2900900</v>
      </c>
      <c r="E27" s="34">
        <v>2700000</v>
      </c>
      <c r="F27" s="35">
        <f t="shared" si="1"/>
        <v>200900</v>
      </c>
    </row>
    <row r="28" spans="1:6" ht="15" outlineLevel="1" thickBot="1" x14ac:dyDescent="0.35">
      <c r="A28" s="43"/>
      <c r="B28" s="44" t="s">
        <v>101</v>
      </c>
      <c r="C28" s="44"/>
      <c r="D28" s="41">
        <f>SUBTOTAL(9,D25:D27)</f>
        <v>8702400</v>
      </c>
      <c r="E28" s="41">
        <f>SUBTOTAL(9,E25:E27)</f>
        <v>8100000</v>
      </c>
      <c r="F28" s="42">
        <f>SUBTOTAL(9,F25:F27)</f>
        <v>602400</v>
      </c>
    </row>
    <row r="29" spans="1:6" ht="14.4" outlineLevel="2" x14ac:dyDescent="0.3">
      <c r="A29" s="40" t="s">
        <v>41</v>
      </c>
      <c r="B29" s="39" t="s">
        <v>12</v>
      </c>
      <c r="C29" s="39" t="s">
        <v>69</v>
      </c>
      <c r="D29" s="34">
        <v>2904190</v>
      </c>
      <c r="E29" s="34">
        <v>2945600</v>
      </c>
      <c r="F29" s="35">
        <f t="shared" si="1"/>
        <v>-41410</v>
      </c>
    </row>
    <row r="30" spans="1:6" ht="14.4" outlineLevel="2" x14ac:dyDescent="0.3">
      <c r="A30" s="38" t="s">
        <v>45</v>
      </c>
      <c r="B30" s="39" t="s">
        <v>12</v>
      </c>
      <c r="C30" s="39" t="s">
        <v>70</v>
      </c>
      <c r="D30" s="34">
        <v>2904180</v>
      </c>
      <c r="E30" s="34">
        <v>2940590</v>
      </c>
      <c r="F30" s="35">
        <f t="shared" si="1"/>
        <v>-36410</v>
      </c>
    </row>
    <row r="31" spans="1:6" ht="15" outlineLevel="2" thickBot="1" x14ac:dyDescent="0.35">
      <c r="A31" s="38" t="s">
        <v>34</v>
      </c>
      <c r="B31" s="39" t="s">
        <v>12</v>
      </c>
      <c r="C31" s="39" t="s">
        <v>19</v>
      </c>
      <c r="D31" s="34">
        <v>2904170</v>
      </c>
      <c r="E31" s="34">
        <v>2935580</v>
      </c>
      <c r="F31" s="35">
        <f t="shared" si="1"/>
        <v>-31410</v>
      </c>
    </row>
    <row r="32" spans="1:6" ht="15" outlineLevel="1" thickBot="1" x14ac:dyDescent="0.35">
      <c r="A32" s="43"/>
      <c r="B32" s="44" t="s">
        <v>102</v>
      </c>
      <c r="C32" s="44"/>
      <c r="D32" s="41">
        <f>SUBTOTAL(9,D29:D31)</f>
        <v>8712540</v>
      </c>
      <c r="E32" s="41">
        <f>SUBTOTAL(9,E29:E31)</f>
        <v>8821770</v>
      </c>
      <c r="F32" s="42">
        <f>SUBTOTAL(9,F29:F31)</f>
        <v>-109230</v>
      </c>
    </row>
    <row r="33" spans="1:6" ht="15" thickBot="1" x14ac:dyDescent="0.35">
      <c r="A33" s="46"/>
      <c r="B33" s="47" t="s">
        <v>87</v>
      </c>
      <c r="C33" s="47"/>
      <c r="D33" s="41">
        <f>SUBTOTAL(9,D9:D31)</f>
        <v>59738220</v>
      </c>
      <c r="E33" s="41">
        <f>SUBTOTAL(9,E9:E31)</f>
        <v>52263990</v>
      </c>
      <c r="F33" s="42">
        <f>SUBTOTAL(9,F9:F31)</f>
        <v>7474230</v>
      </c>
    </row>
  </sheetData>
  <mergeCells count="1">
    <mergeCell ref="B2:I2"/>
  </mergeCells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zoomScale="85" zoomScaleNormal="85" workbookViewId="0">
      <selection activeCell="A4" sqref="A4"/>
    </sheetView>
  </sheetViews>
  <sheetFormatPr defaultRowHeight="13.2" x14ac:dyDescent="0.25"/>
  <cols>
    <col min="1" max="1" width="3.5546875" style="18" customWidth="1"/>
    <col min="2" max="4" width="8.88671875" style="18"/>
    <col min="5" max="5" width="12.33203125" style="18" customWidth="1"/>
    <col min="6" max="6" width="11.88671875" style="18" customWidth="1"/>
    <col min="7" max="10" width="8.88671875" style="18"/>
    <col min="11" max="13" width="7.33203125" style="18" customWidth="1"/>
    <col min="14" max="14" width="23.109375" style="18" customWidth="1"/>
    <col min="15" max="15" width="9.21875" style="18" customWidth="1"/>
    <col min="16" max="18" width="15.5546875" style="18" customWidth="1"/>
    <col min="19" max="19" width="15.44140625" style="18" customWidth="1"/>
    <col min="20" max="260" width="8.88671875" style="18"/>
    <col min="261" max="261" width="12.33203125" style="18" customWidth="1"/>
    <col min="262" max="262" width="11.88671875" style="18" customWidth="1"/>
    <col min="263" max="266" width="8.88671875" style="18"/>
    <col min="267" max="269" width="1.88671875" style="18" customWidth="1"/>
    <col min="270" max="270" width="23.109375" style="18" customWidth="1"/>
    <col min="271" max="271" width="9.33203125" style="18" bestFit="1" customWidth="1"/>
    <col min="272" max="274" width="16.5546875" style="18" bestFit="1" customWidth="1"/>
    <col min="275" max="275" width="16" style="18" bestFit="1" customWidth="1"/>
    <col min="276" max="516" width="8.88671875" style="18"/>
    <col min="517" max="517" width="12.33203125" style="18" customWidth="1"/>
    <col min="518" max="518" width="11.88671875" style="18" customWidth="1"/>
    <col min="519" max="522" width="8.88671875" style="18"/>
    <col min="523" max="525" width="1.88671875" style="18" customWidth="1"/>
    <col min="526" max="526" width="23.109375" style="18" customWidth="1"/>
    <col min="527" max="527" width="9.33203125" style="18" bestFit="1" customWidth="1"/>
    <col min="528" max="530" width="16.5546875" style="18" bestFit="1" customWidth="1"/>
    <col min="531" max="531" width="16" style="18" bestFit="1" customWidth="1"/>
    <col min="532" max="772" width="8.88671875" style="18"/>
    <col min="773" max="773" width="12.33203125" style="18" customWidth="1"/>
    <col min="774" max="774" width="11.88671875" style="18" customWidth="1"/>
    <col min="775" max="778" width="8.88671875" style="18"/>
    <col min="779" max="781" width="1.88671875" style="18" customWidth="1"/>
    <col min="782" max="782" width="23.109375" style="18" customWidth="1"/>
    <col min="783" max="783" width="9.33203125" style="18" bestFit="1" customWidth="1"/>
    <col min="784" max="786" width="16.5546875" style="18" bestFit="1" customWidth="1"/>
    <col min="787" max="787" width="16" style="18" bestFit="1" customWidth="1"/>
    <col min="788" max="1028" width="8.88671875" style="18"/>
    <col min="1029" max="1029" width="12.33203125" style="18" customWidth="1"/>
    <col min="1030" max="1030" width="11.88671875" style="18" customWidth="1"/>
    <col min="1031" max="1034" width="8.88671875" style="18"/>
    <col min="1035" max="1037" width="1.88671875" style="18" customWidth="1"/>
    <col min="1038" max="1038" width="23.109375" style="18" customWidth="1"/>
    <col min="1039" max="1039" width="9.33203125" style="18" bestFit="1" customWidth="1"/>
    <col min="1040" max="1042" width="16.5546875" style="18" bestFit="1" customWidth="1"/>
    <col min="1043" max="1043" width="16" style="18" bestFit="1" customWidth="1"/>
    <col min="1044" max="1284" width="8.88671875" style="18"/>
    <col min="1285" max="1285" width="12.33203125" style="18" customWidth="1"/>
    <col min="1286" max="1286" width="11.88671875" style="18" customWidth="1"/>
    <col min="1287" max="1290" width="8.88671875" style="18"/>
    <col min="1291" max="1293" width="1.88671875" style="18" customWidth="1"/>
    <col min="1294" max="1294" width="23.109375" style="18" customWidth="1"/>
    <col min="1295" max="1295" width="9.33203125" style="18" bestFit="1" customWidth="1"/>
    <col min="1296" max="1298" width="16.5546875" style="18" bestFit="1" customWidth="1"/>
    <col min="1299" max="1299" width="16" style="18" bestFit="1" customWidth="1"/>
    <col min="1300" max="1540" width="8.88671875" style="18"/>
    <col min="1541" max="1541" width="12.33203125" style="18" customWidth="1"/>
    <col min="1542" max="1542" width="11.88671875" style="18" customWidth="1"/>
    <col min="1543" max="1546" width="8.88671875" style="18"/>
    <col min="1547" max="1549" width="1.88671875" style="18" customWidth="1"/>
    <col min="1550" max="1550" width="23.109375" style="18" customWidth="1"/>
    <col min="1551" max="1551" width="9.33203125" style="18" bestFit="1" customWidth="1"/>
    <col min="1552" max="1554" width="16.5546875" style="18" bestFit="1" customWidth="1"/>
    <col min="1555" max="1555" width="16" style="18" bestFit="1" customWidth="1"/>
    <col min="1556" max="1796" width="8.88671875" style="18"/>
    <col min="1797" max="1797" width="12.33203125" style="18" customWidth="1"/>
    <col min="1798" max="1798" width="11.88671875" style="18" customWidth="1"/>
    <col min="1799" max="1802" width="8.88671875" style="18"/>
    <col min="1803" max="1805" width="1.88671875" style="18" customWidth="1"/>
    <col min="1806" max="1806" width="23.109375" style="18" customWidth="1"/>
    <col min="1807" max="1807" width="9.33203125" style="18" bestFit="1" customWidth="1"/>
    <col min="1808" max="1810" width="16.5546875" style="18" bestFit="1" customWidth="1"/>
    <col min="1811" max="1811" width="16" style="18" bestFit="1" customWidth="1"/>
    <col min="1812" max="2052" width="8.88671875" style="18"/>
    <col min="2053" max="2053" width="12.33203125" style="18" customWidth="1"/>
    <col min="2054" max="2054" width="11.88671875" style="18" customWidth="1"/>
    <col min="2055" max="2058" width="8.88671875" style="18"/>
    <col min="2059" max="2061" width="1.88671875" style="18" customWidth="1"/>
    <col min="2062" max="2062" width="23.109375" style="18" customWidth="1"/>
    <col min="2063" max="2063" width="9.33203125" style="18" bestFit="1" customWidth="1"/>
    <col min="2064" max="2066" width="16.5546875" style="18" bestFit="1" customWidth="1"/>
    <col min="2067" max="2067" width="16" style="18" bestFit="1" customWidth="1"/>
    <col min="2068" max="2308" width="8.88671875" style="18"/>
    <col min="2309" max="2309" width="12.33203125" style="18" customWidth="1"/>
    <col min="2310" max="2310" width="11.88671875" style="18" customWidth="1"/>
    <col min="2311" max="2314" width="8.88671875" style="18"/>
    <col min="2315" max="2317" width="1.88671875" style="18" customWidth="1"/>
    <col min="2318" max="2318" width="23.109375" style="18" customWidth="1"/>
    <col min="2319" max="2319" width="9.33203125" style="18" bestFit="1" customWidth="1"/>
    <col min="2320" max="2322" width="16.5546875" style="18" bestFit="1" customWidth="1"/>
    <col min="2323" max="2323" width="16" style="18" bestFit="1" customWidth="1"/>
    <col min="2324" max="2564" width="8.88671875" style="18"/>
    <col min="2565" max="2565" width="12.33203125" style="18" customWidth="1"/>
    <col min="2566" max="2566" width="11.88671875" style="18" customWidth="1"/>
    <col min="2567" max="2570" width="8.88671875" style="18"/>
    <col min="2571" max="2573" width="1.88671875" style="18" customWidth="1"/>
    <col min="2574" max="2574" width="23.109375" style="18" customWidth="1"/>
    <col min="2575" max="2575" width="9.33203125" style="18" bestFit="1" customWidth="1"/>
    <col min="2576" max="2578" width="16.5546875" style="18" bestFit="1" customWidth="1"/>
    <col min="2579" max="2579" width="16" style="18" bestFit="1" customWidth="1"/>
    <col min="2580" max="2820" width="8.88671875" style="18"/>
    <col min="2821" max="2821" width="12.33203125" style="18" customWidth="1"/>
    <col min="2822" max="2822" width="11.88671875" style="18" customWidth="1"/>
    <col min="2823" max="2826" width="8.88671875" style="18"/>
    <col min="2827" max="2829" width="1.88671875" style="18" customWidth="1"/>
    <col min="2830" max="2830" width="23.109375" style="18" customWidth="1"/>
    <col min="2831" max="2831" width="9.33203125" style="18" bestFit="1" customWidth="1"/>
    <col min="2832" max="2834" width="16.5546875" style="18" bestFit="1" customWidth="1"/>
    <col min="2835" max="2835" width="16" style="18" bestFit="1" customWidth="1"/>
    <col min="2836" max="3076" width="8.88671875" style="18"/>
    <col min="3077" max="3077" width="12.33203125" style="18" customWidth="1"/>
    <col min="3078" max="3078" width="11.88671875" style="18" customWidth="1"/>
    <col min="3079" max="3082" width="8.88671875" style="18"/>
    <col min="3083" max="3085" width="1.88671875" style="18" customWidth="1"/>
    <col min="3086" max="3086" width="23.109375" style="18" customWidth="1"/>
    <col min="3087" max="3087" width="9.33203125" style="18" bestFit="1" customWidth="1"/>
    <col min="3088" max="3090" width="16.5546875" style="18" bestFit="1" customWidth="1"/>
    <col min="3091" max="3091" width="16" style="18" bestFit="1" customWidth="1"/>
    <col min="3092" max="3332" width="8.88671875" style="18"/>
    <col min="3333" max="3333" width="12.33203125" style="18" customWidth="1"/>
    <col min="3334" max="3334" width="11.88671875" style="18" customWidth="1"/>
    <col min="3335" max="3338" width="8.88671875" style="18"/>
    <col min="3339" max="3341" width="1.88671875" style="18" customWidth="1"/>
    <col min="3342" max="3342" width="23.109375" style="18" customWidth="1"/>
    <col min="3343" max="3343" width="9.33203125" style="18" bestFit="1" customWidth="1"/>
    <col min="3344" max="3346" width="16.5546875" style="18" bestFit="1" customWidth="1"/>
    <col min="3347" max="3347" width="16" style="18" bestFit="1" customWidth="1"/>
    <col min="3348" max="3588" width="8.88671875" style="18"/>
    <col min="3589" max="3589" width="12.33203125" style="18" customWidth="1"/>
    <col min="3590" max="3590" width="11.88671875" style="18" customWidth="1"/>
    <col min="3591" max="3594" width="8.88671875" style="18"/>
    <col min="3595" max="3597" width="1.88671875" style="18" customWidth="1"/>
    <col min="3598" max="3598" width="23.109375" style="18" customWidth="1"/>
    <col min="3599" max="3599" width="9.33203125" style="18" bestFit="1" customWidth="1"/>
    <col min="3600" max="3602" width="16.5546875" style="18" bestFit="1" customWidth="1"/>
    <col min="3603" max="3603" width="16" style="18" bestFit="1" customWidth="1"/>
    <col min="3604" max="3844" width="8.88671875" style="18"/>
    <col min="3845" max="3845" width="12.33203125" style="18" customWidth="1"/>
    <col min="3846" max="3846" width="11.88671875" style="18" customWidth="1"/>
    <col min="3847" max="3850" width="8.88671875" style="18"/>
    <col min="3851" max="3853" width="1.88671875" style="18" customWidth="1"/>
    <col min="3854" max="3854" width="23.109375" style="18" customWidth="1"/>
    <col min="3855" max="3855" width="9.33203125" style="18" bestFit="1" customWidth="1"/>
    <col min="3856" max="3858" width="16.5546875" style="18" bestFit="1" customWidth="1"/>
    <col min="3859" max="3859" width="16" style="18" bestFit="1" customWidth="1"/>
    <col min="3860" max="4100" width="8.88671875" style="18"/>
    <col min="4101" max="4101" width="12.33203125" style="18" customWidth="1"/>
    <col min="4102" max="4102" width="11.88671875" style="18" customWidth="1"/>
    <col min="4103" max="4106" width="8.88671875" style="18"/>
    <col min="4107" max="4109" width="1.88671875" style="18" customWidth="1"/>
    <col min="4110" max="4110" width="23.109375" style="18" customWidth="1"/>
    <col min="4111" max="4111" width="9.33203125" style="18" bestFit="1" customWidth="1"/>
    <col min="4112" max="4114" width="16.5546875" style="18" bestFit="1" customWidth="1"/>
    <col min="4115" max="4115" width="16" style="18" bestFit="1" customWidth="1"/>
    <col min="4116" max="4356" width="8.88671875" style="18"/>
    <col min="4357" max="4357" width="12.33203125" style="18" customWidth="1"/>
    <col min="4358" max="4358" width="11.88671875" style="18" customWidth="1"/>
    <col min="4359" max="4362" width="8.88671875" style="18"/>
    <col min="4363" max="4365" width="1.88671875" style="18" customWidth="1"/>
    <col min="4366" max="4366" width="23.109375" style="18" customWidth="1"/>
    <col min="4367" max="4367" width="9.33203125" style="18" bestFit="1" customWidth="1"/>
    <col min="4368" max="4370" width="16.5546875" style="18" bestFit="1" customWidth="1"/>
    <col min="4371" max="4371" width="16" style="18" bestFit="1" customWidth="1"/>
    <col min="4372" max="4612" width="8.88671875" style="18"/>
    <col min="4613" max="4613" width="12.33203125" style="18" customWidth="1"/>
    <col min="4614" max="4614" width="11.88671875" style="18" customWidth="1"/>
    <col min="4615" max="4618" width="8.88671875" style="18"/>
    <col min="4619" max="4621" width="1.88671875" style="18" customWidth="1"/>
    <col min="4622" max="4622" width="23.109375" style="18" customWidth="1"/>
    <col min="4623" max="4623" width="9.33203125" style="18" bestFit="1" customWidth="1"/>
    <col min="4624" max="4626" width="16.5546875" style="18" bestFit="1" customWidth="1"/>
    <col min="4627" max="4627" width="16" style="18" bestFit="1" customWidth="1"/>
    <col min="4628" max="4868" width="8.88671875" style="18"/>
    <col min="4869" max="4869" width="12.33203125" style="18" customWidth="1"/>
    <col min="4870" max="4870" width="11.88671875" style="18" customWidth="1"/>
    <col min="4871" max="4874" width="8.88671875" style="18"/>
    <col min="4875" max="4877" width="1.88671875" style="18" customWidth="1"/>
    <col min="4878" max="4878" width="23.109375" style="18" customWidth="1"/>
    <col min="4879" max="4879" width="9.33203125" style="18" bestFit="1" customWidth="1"/>
    <col min="4880" max="4882" width="16.5546875" style="18" bestFit="1" customWidth="1"/>
    <col min="4883" max="4883" width="16" style="18" bestFit="1" customWidth="1"/>
    <col min="4884" max="5124" width="8.88671875" style="18"/>
    <col min="5125" max="5125" width="12.33203125" style="18" customWidth="1"/>
    <col min="5126" max="5126" width="11.88671875" style="18" customWidth="1"/>
    <col min="5127" max="5130" width="8.88671875" style="18"/>
    <col min="5131" max="5133" width="1.88671875" style="18" customWidth="1"/>
    <col min="5134" max="5134" width="23.109375" style="18" customWidth="1"/>
    <col min="5135" max="5135" width="9.33203125" style="18" bestFit="1" customWidth="1"/>
    <col min="5136" max="5138" width="16.5546875" style="18" bestFit="1" customWidth="1"/>
    <col min="5139" max="5139" width="16" style="18" bestFit="1" customWidth="1"/>
    <col min="5140" max="5380" width="8.88671875" style="18"/>
    <col min="5381" max="5381" width="12.33203125" style="18" customWidth="1"/>
    <col min="5382" max="5382" width="11.88671875" style="18" customWidth="1"/>
    <col min="5383" max="5386" width="8.88671875" style="18"/>
    <col min="5387" max="5389" width="1.88671875" style="18" customWidth="1"/>
    <col min="5390" max="5390" width="23.109375" style="18" customWidth="1"/>
    <col min="5391" max="5391" width="9.33203125" style="18" bestFit="1" customWidth="1"/>
    <col min="5392" max="5394" width="16.5546875" style="18" bestFit="1" customWidth="1"/>
    <col min="5395" max="5395" width="16" style="18" bestFit="1" customWidth="1"/>
    <col min="5396" max="5636" width="8.88671875" style="18"/>
    <col min="5637" max="5637" width="12.33203125" style="18" customWidth="1"/>
    <col min="5638" max="5638" width="11.88671875" style="18" customWidth="1"/>
    <col min="5639" max="5642" width="8.88671875" style="18"/>
    <col min="5643" max="5645" width="1.88671875" style="18" customWidth="1"/>
    <col min="5646" max="5646" width="23.109375" style="18" customWidth="1"/>
    <col min="5647" max="5647" width="9.33203125" style="18" bestFit="1" customWidth="1"/>
    <col min="5648" max="5650" width="16.5546875" style="18" bestFit="1" customWidth="1"/>
    <col min="5651" max="5651" width="16" style="18" bestFit="1" customWidth="1"/>
    <col min="5652" max="5892" width="8.88671875" style="18"/>
    <col min="5893" max="5893" width="12.33203125" style="18" customWidth="1"/>
    <col min="5894" max="5894" width="11.88671875" style="18" customWidth="1"/>
    <col min="5895" max="5898" width="8.88671875" style="18"/>
    <col min="5899" max="5901" width="1.88671875" style="18" customWidth="1"/>
    <col min="5902" max="5902" width="23.109375" style="18" customWidth="1"/>
    <col min="5903" max="5903" width="9.33203125" style="18" bestFit="1" customWidth="1"/>
    <col min="5904" max="5906" width="16.5546875" style="18" bestFit="1" customWidth="1"/>
    <col min="5907" max="5907" width="16" style="18" bestFit="1" customWidth="1"/>
    <col min="5908" max="6148" width="8.88671875" style="18"/>
    <col min="6149" max="6149" width="12.33203125" style="18" customWidth="1"/>
    <col min="6150" max="6150" width="11.88671875" style="18" customWidth="1"/>
    <col min="6151" max="6154" width="8.88671875" style="18"/>
    <col min="6155" max="6157" width="1.88671875" style="18" customWidth="1"/>
    <col min="6158" max="6158" width="23.109375" style="18" customWidth="1"/>
    <col min="6159" max="6159" width="9.33203125" style="18" bestFit="1" customWidth="1"/>
    <col min="6160" max="6162" width="16.5546875" style="18" bestFit="1" customWidth="1"/>
    <col min="6163" max="6163" width="16" style="18" bestFit="1" customWidth="1"/>
    <col min="6164" max="6404" width="8.88671875" style="18"/>
    <col min="6405" max="6405" width="12.33203125" style="18" customWidth="1"/>
    <col min="6406" max="6406" width="11.88671875" style="18" customWidth="1"/>
    <col min="6407" max="6410" width="8.88671875" style="18"/>
    <col min="6411" max="6413" width="1.88671875" style="18" customWidth="1"/>
    <col min="6414" max="6414" width="23.109375" style="18" customWidth="1"/>
    <col min="6415" max="6415" width="9.33203125" style="18" bestFit="1" customWidth="1"/>
    <col min="6416" max="6418" width="16.5546875" style="18" bestFit="1" customWidth="1"/>
    <col min="6419" max="6419" width="16" style="18" bestFit="1" customWidth="1"/>
    <col min="6420" max="6660" width="8.88671875" style="18"/>
    <col min="6661" max="6661" width="12.33203125" style="18" customWidth="1"/>
    <col min="6662" max="6662" width="11.88671875" style="18" customWidth="1"/>
    <col min="6663" max="6666" width="8.88671875" style="18"/>
    <col min="6667" max="6669" width="1.88671875" style="18" customWidth="1"/>
    <col min="6670" max="6670" width="23.109375" style="18" customWidth="1"/>
    <col min="6671" max="6671" width="9.33203125" style="18" bestFit="1" customWidth="1"/>
    <col min="6672" max="6674" width="16.5546875" style="18" bestFit="1" customWidth="1"/>
    <col min="6675" max="6675" width="16" style="18" bestFit="1" customWidth="1"/>
    <col min="6676" max="6916" width="8.88671875" style="18"/>
    <col min="6917" max="6917" width="12.33203125" style="18" customWidth="1"/>
    <col min="6918" max="6918" width="11.88671875" style="18" customWidth="1"/>
    <col min="6919" max="6922" width="8.88671875" style="18"/>
    <col min="6923" max="6925" width="1.88671875" style="18" customWidth="1"/>
    <col min="6926" max="6926" width="23.109375" style="18" customWidth="1"/>
    <col min="6927" max="6927" width="9.33203125" style="18" bestFit="1" customWidth="1"/>
    <col min="6928" max="6930" width="16.5546875" style="18" bestFit="1" customWidth="1"/>
    <col min="6931" max="6931" width="16" style="18" bestFit="1" customWidth="1"/>
    <col min="6932" max="7172" width="8.88671875" style="18"/>
    <col min="7173" max="7173" width="12.33203125" style="18" customWidth="1"/>
    <col min="7174" max="7174" width="11.88671875" style="18" customWidth="1"/>
    <col min="7175" max="7178" width="8.88671875" style="18"/>
    <col min="7179" max="7181" width="1.88671875" style="18" customWidth="1"/>
    <col min="7182" max="7182" width="23.109375" style="18" customWidth="1"/>
    <col min="7183" max="7183" width="9.33203125" style="18" bestFit="1" customWidth="1"/>
    <col min="7184" max="7186" width="16.5546875" style="18" bestFit="1" customWidth="1"/>
    <col min="7187" max="7187" width="16" style="18" bestFit="1" customWidth="1"/>
    <col min="7188" max="7428" width="8.88671875" style="18"/>
    <col min="7429" max="7429" width="12.33203125" style="18" customWidth="1"/>
    <col min="7430" max="7430" width="11.88671875" style="18" customWidth="1"/>
    <col min="7431" max="7434" width="8.88671875" style="18"/>
    <col min="7435" max="7437" width="1.88671875" style="18" customWidth="1"/>
    <col min="7438" max="7438" width="23.109375" style="18" customWidth="1"/>
    <col min="7439" max="7439" width="9.33203125" style="18" bestFit="1" customWidth="1"/>
    <col min="7440" max="7442" width="16.5546875" style="18" bestFit="1" customWidth="1"/>
    <col min="7443" max="7443" width="16" style="18" bestFit="1" customWidth="1"/>
    <col min="7444" max="7684" width="8.88671875" style="18"/>
    <col min="7685" max="7685" width="12.33203125" style="18" customWidth="1"/>
    <col min="7686" max="7686" width="11.88671875" style="18" customWidth="1"/>
    <col min="7687" max="7690" width="8.88671875" style="18"/>
    <col min="7691" max="7693" width="1.88671875" style="18" customWidth="1"/>
    <col min="7694" max="7694" width="23.109375" style="18" customWidth="1"/>
    <col min="7695" max="7695" width="9.33203125" style="18" bestFit="1" customWidth="1"/>
    <col min="7696" max="7698" width="16.5546875" style="18" bestFit="1" customWidth="1"/>
    <col min="7699" max="7699" width="16" style="18" bestFit="1" customWidth="1"/>
    <col min="7700" max="7940" width="8.88671875" style="18"/>
    <col min="7941" max="7941" width="12.33203125" style="18" customWidth="1"/>
    <col min="7942" max="7942" width="11.88671875" style="18" customWidth="1"/>
    <col min="7943" max="7946" width="8.88671875" style="18"/>
    <col min="7947" max="7949" width="1.88671875" style="18" customWidth="1"/>
    <col min="7950" max="7950" width="23.109375" style="18" customWidth="1"/>
    <col min="7951" max="7951" width="9.33203125" style="18" bestFit="1" customWidth="1"/>
    <col min="7952" max="7954" width="16.5546875" style="18" bestFit="1" customWidth="1"/>
    <col min="7955" max="7955" width="16" style="18" bestFit="1" customWidth="1"/>
    <col min="7956" max="8196" width="8.88671875" style="18"/>
    <col min="8197" max="8197" width="12.33203125" style="18" customWidth="1"/>
    <col min="8198" max="8198" width="11.88671875" style="18" customWidth="1"/>
    <col min="8199" max="8202" width="8.88671875" style="18"/>
    <col min="8203" max="8205" width="1.88671875" style="18" customWidth="1"/>
    <col min="8206" max="8206" width="23.109375" style="18" customWidth="1"/>
    <col min="8207" max="8207" width="9.33203125" style="18" bestFit="1" customWidth="1"/>
    <col min="8208" max="8210" width="16.5546875" style="18" bestFit="1" customWidth="1"/>
    <col min="8211" max="8211" width="16" style="18" bestFit="1" customWidth="1"/>
    <col min="8212" max="8452" width="8.88671875" style="18"/>
    <col min="8453" max="8453" width="12.33203125" style="18" customWidth="1"/>
    <col min="8454" max="8454" width="11.88671875" style="18" customWidth="1"/>
    <col min="8455" max="8458" width="8.88671875" style="18"/>
    <col min="8459" max="8461" width="1.88671875" style="18" customWidth="1"/>
    <col min="8462" max="8462" width="23.109375" style="18" customWidth="1"/>
    <col min="8463" max="8463" width="9.33203125" style="18" bestFit="1" customWidth="1"/>
    <col min="8464" max="8466" width="16.5546875" style="18" bestFit="1" customWidth="1"/>
    <col min="8467" max="8467" width="16" style="18" bestFit="1" customWidth="1"/>
    <col min="8468" max="8708" width="8.88671875" style="18"/>
    <col min="8709" max="8709" width="12.33203125" style="18" customWidth="1"/>
    <col min="8710" max="8710" width="11.88671875" style="18" customWidth="1"/>
    <col min="8711" max="8714" width="8.88671875" style="18"/>
    <col min="8715" max="8717" width="1.88671875" style="18" customWidth="1"/>
    <col min="8718" max="8718" width="23.109375" style="18" customWidth="1"/>
    <col min="8719" max="8719" width="9.33203125" style="18" bestFit="1" customWidth="1"/>
    <col min="8720" max="8722" width="16.5546875" style="18" bestFit="1" customWidth="1"/>
    <col min="8723" max="8723" width="16" style="18" bestFit="1" customWidth="1"/>
    <col min="8724" max="8964" width="8.88671875" style="18"/>
    <col min="8965" max="8965" width="12.33203125" style="18" customWidth="1"/>
    <col min="8966" max="8966" width="11.88671875" style="18" customWidth="1"/>
    <col min="8967" max="8970" width="8.88671875" style="18"/>
    <col min="8971" max="8973" width="1.88671875" style="18" customWidth="1"/>
    <col min="8974" max="8974" width="23.109375" style="18" customWidth="1"/>
    <col min="8975" max="8975" width="9.33203125" style="18" bestFit="1" customWidth="1"/>
    <col min="8976" max="8978" width="16.5546875" style="18" bestFit="1" customWidth="1"/>
    <col min="8979" max="8979" width="16" style="18" bestFit="1" customWidth="1"/>
    <col min="8980" max="9220" width="8.88671875" style="18"/>
    <col min="9221" max="9221" width="12.33203125" style="18" customWidth="1"/>
    <col min="9222" max="9222" width="11.88671875" style="18" customWidth="1"/>
    <col min="9223" max="9226" width="8.88671875" style="18"/>
    <col min="9227" max="9229" width="1.88671875" style="18" customWidth="1"/>
    <col min="9230" max="9230" width="23.109375" style="18" customWidth="1"/>
    <col min="9231" max="9231" width="9.33203125" style="18" bestFit="1" customWidth="1"/>
    <col min="9232" max="9234" width="16.5546875" style="18" bestFit="1" customWidth="1"/>
    <col min="9235" max="9235" width="16" style="18" bestFit="1" customWidth="1"/>
    <col min="9236" max="9476" width="8.88671875" style="18"/>
    <col min="9477" max="9477" width="12.33203125" style="18" customWidth="1"/>
    <col min="9478" max="9478" width="11.88671875" style="18" customWidth="1"/>
    <col min="9479" max="9482" width="8.88671875" style="18"/>
    <col min="9483" max="9485" width="1.88671875" style="18" customWidth="1"/>
    <col min="9486" max="9486" width="23.109375" style="18" customWidth="1"/>
    <col min="9487" max="9487" width="9.33203125" style="18" bestFit="1" customWidth="1"/>
    <col min="9488" max="9490" width="16.5546875" style="18" bestFit="1" customWidth="1"/>
    <col min="9491" max="9491" width="16" style="18" bestFit="1" customWidth="1"/>
    <col min="9492" max="9732" width="8.88671875" style="18"/>
    <col min="9733" max="9733" width="12.33203125" style="18" customWidth="1"/>
    <col min="9734" max="9734" width="11.88671875" style="18" customWidth="1"/>
    <col min="9735" max="9738" width="8.88671875" style="18"/>
    <col min="9739" max="9741" width="1.88671875" style="18" customWidth="1"/>
    <col min="9742" max="9742" width="23.109375" style="18" customWidth="1"/>
    <col min="9743" max="9743" width="9.33203125" style="18" bestFit="1" customWidth="1"/>
    <col min="9744" max="9746" width="16.5546875" style="18" bestFit="1" customWidth="1"/>
    <col min="9747" max="9747" width="16" style="18" bestFit="1" customWidth="1"/>
    <col min="9748" max="9988" width="8.88671875" style="18"/>
    <col min="9989" max="9989" width="12.33203125" style="18" customWidth="1"/>
    <col min="9990" max="9990" width="11.88671875" style="18" customWidth="1"/>
    <col min="9991" max="9994" width="8.88671875" style="18"/>
    <col min="9995" max="9997" width="1.88671875" style="18" customWidth="1"/>
    <col min="9998" max="9998" width="23.109375" style="18" customWidth="1"/>
    <col min="9999" max="9999" width="9.33203125" style="18" bestFit="1" customWidth="1"/>
    <col min="10000" max="10002" width="16.5546875" style="18" bestFit="1" customWidth="1"/>
    <col min="10003" max="10003" width="16" style="18" bestFit="1" customWidth="1"/>
    <col min="10004" max="10244" width="8.88671875" style="18"/>
    <col min="10245" max="10245" width="12.33203125" style="18" customWidth="1"/>
    <col min="10246" max="10246" width="11.88671875" style="18" customWidth="1"/>
    <col min="10247" max="10250" width="8.88671875" style="18"/>
    <col min="10251" max="10253" width="1.88671875" style="18" customWidth="1"/>
    <col min="10254" max="10254" width="23.109375" style="18" customWidth="1"/>
    <col min="10255" max="10255" width="9.33203125" style="18" bestFit="1" customWidth="1"/>
    <col min="10256" max="10258" width="16.5546875" style="18" bestFit="1" customWidth="1"/>
    <col min="10259" max="10259" width="16" style="18" bestFit="1" customWidth="1"/>
    <col min="10260" max="10500" width="8.88671875" style="18"/>
    <col min="10501" max="10501" width="12.33203125" style="18" customWidth="1"/>
    <col min="10502" max="10502" width="11.88671875" style="18" customWidth="1"/>
    <col min="10503" max="10506" width="8.88671875" style="18"/>
    <col min="10507" max="10509" width="1.88671875" style="18" customWidth="1"/>
    <col min="10510" max="10510" width="23.109375" style="18" customWidth="1"/>
    <col min="10511" max="10511" width="9.33203125" style="18" bestFit="1" customWidth="1"/>
    <col min="10512" max="10514" width="16.5546875" style="18" bestFit="1" customWidth="1"/>
    <col min="10515" max="10515" width="16" style="18" bestFit="1" customWidth="1"/>
    <col min="10516" max="10756" width="8.88671875" style="18"/>
    <col min="10757" max="10757" width="12.33203125" style="18" customWidth="1"/>
    <col min="10758" max="10758" width="11.88671875" style="18" customWidth="1"/>
    <col min="10759" max="10762" width="8.88671875" style="18"/>
    <col min="10763" max="10765" width="1.88671875" style="18" customWidth="1"/>
    <col min="10766" max="10766" width="23.109375" style="18" customWidth="1"/>
    <col min="10767" max="10767" width="9.33203125" style="18" bestFit="1" customWidth="1"/>
    <col min="10768" max="10770" width="16.5546875" style="18" bestFit="1" customWidth="1"/>
    <col min="10771" max="10771" width="16" style="18" bestFit="1" customWidth="1"/>
    <col min="10772" max="11012" width="8.88671875" style="18"/>
    <col min="11013" max="11013" width="12.33203125" style="18" customWidth="1"/>
    <col min="11014" max="11014" width="11.88671875" style="18" customWidth="1"/>
    <col min="11015" max="11018" width="8.88671875" style="18"/>
    <col min="11019" max="11021" width="1.88671875" style="18" customWidth="1"/>
    <col min="11022" max="11022" width="23.109375" style="18" customWidth="1"/>
    <col min="11023" max="11023" width="9.33203125" style="18" bestFit="1" customWidth="1"/>
    <col min="11024" max="11026" width="16.5546875" style="18" bestFit="1" customWidth="1"/>
    <col min="11027" max="11027" width="16" style="18" bestFit="1" customWidth="1"/>
    <col min="11028" max="11268" width="8.88671875" style="18"/>
    <col min="11269" max="11269" width="12.33203125" style="18" customWidth="1"/>
    <col min="11270" max="11270" width="11.88671875" style="18" customWidth="1"/>
    <col min="11271" max="11274" width="8.88671875" style="18"/>
    <col min="11275" max="11277" width="1.88671875" style="18" customWidth="1"/>
    <col min="11278" max="11278" width="23.109375" style="18" customWidth="1"/>
    <col min="11279" max="11279" width="9.33203125" style="18" bestFit="1" customWidth="1"/>
    <col min="11280" max="11282" width="16.5546875" style="18" bestFit="1" customWidth="1"/>
    <col min="11283" max="11283" width="16" style="18" bestFit="1" customWidth="1"/>
    <col min="11284" max="11524" width="8.88671875" style="18"/>
    <col min="11525" max="11525" width="12.33203125" style="18" customWidth="1"/>
    <col min="11526" max="11526" width="11.88671875" style="18" customWidth="1"/>
    <col min="11527" max="11530" width="8.88671875" style="18"/>
    <col min="11531" max="11533" width="1.88671875" style="18" customWidth="1"/>
    <col min="11534" max="11534" width="23.109375" style="18" customWidth="1"/>
    <col min="11535" max="11535" width="9.33203125" style="18" bestFit="1" customWidth="1"/>
    <col min="11536" max="11538" width="16.5546875" style="18" bestFit="1" customWidth="1"/>
    <col min="11539" max="11539" width="16" style="18" bestFit="1" customWidth="1"/>
    <col min="11540" max="11780" width="8.88671875" style="18"/>
    <col min="11781" max="11781" width="12.33203125" style="18" customWidth="1"/>
    <col min="11782" max="11782" width="11.88671875" style="18" customWidth="1"/>
    <col min="11783" max="11786" width="8.88671875" style="18"/>
    <col min="11787" max="11789" width="1.88671875" style="18" customWidth="1"/>
    <col min="11790" max="11790" width="23.109375" style="18" customWidth="1"/>
    <col min="11791" max="11791" width="9.33203125" style="18" bestFit="1" customWidth="1"/>
    <col min="11792" max="11794" width="16.5546875" style="18" bestFit="1" customWidth="1"/>
    <col min="11795" max="11795" width="16" style="18" bestFit="1" customWidth="1"/>
    <col min="11796" max="12036" width="8.88671875" style="18"/>
    <col min="12037" max="12037" width="12.33203125" style="18" customWidth="1"/>
    <col min="12038" max="12038" width="11.88671875" style="18" customWidth="1"/>
    <col min="12039" max="12042" width="8.88671875" style="18"/>
    <col min="12043" max="12045" width="1.88671875" style="18" customWidth="1"/>
    <col min="12046" max="12046" width="23.109375" style="18" customWidth="1"/>
    <col min="12047" max="12047" width="9.33203125" style="18" bestFit="1" customWidth="1"/>
    <col min="12048" max="12050" width="16.5546875" style="18" bestFit="1" customWidth="1"/>
    <col min="12051" max="12051" width="16" style="18" bestFit="1" customWidth="1"/>
    <col min="12052" max="12292" width="8.88671875" style="18"/>
    <col min="12293" max="12293" width="12.33203125" style="18" customWidth="1"/>
    <col min="12294" max="12294" width="11.88671875" style="18" customWidth="1"/>
    <col min="12295" max="12298" width="8.88671875" style="18"/>
    <col min="12299" max="12301" width="1.88671875" style="18" customWidth="1"/>
    <col min="12302" max="12302" width="23.109375" style="18" customWidth="1"/>
    <col min="12303" max="12303" width="9.33203125" style="18" bestFit="1" customWidth="1"/>
    <col min="12304" max="12306" width="16.5546875" style="18" bestFit="1" customWidth="1"/>
    <col min="12307" max="12307" width="16" style="18" bestFit="1" customWidth="1"/>
    <col min="12308" max="12548" width="8.88671875" style="18"/>
    <col min="12549" max="12549" width="12.33203125" style="18" customWidth="1"/>
    <col min="12550" max="12550" width="11.88671875" style="18" customWidth="1"/>
    <col min="12551" max="12554" width="8.88671875" style="18"/>
    <col min="12555" max="12557" width="1.88671875" style="18" customWidth="1"/>
    <col min="12558" max="12558" width="23.109375" style="18" customWidth="1"/>
    <col min="12559" max="12559" width="9.33203125" style="18" bestFit="1" customWidth="1"/>
    <col min="12560" max="12562" width="16.5546875" style="18" bestFit="1" customWidth="1"/>
    <col min="12563" max="12563" width="16" style="18" bestFit="1" customWidth="1"/>
    <col min="12564" max="12804" width="8.88671875" style="18"/>
    <col min="12805" max="12805" width="12.33203125" style="18" customWidth="1"/>
    <col min="12806" max="12806" width="11.88671875" style="18" customWidth="1"/>
    <col min="12807" max="12810" width="8.88671875" style="18"/>
    <col min="12811" max="12813" width="1.88671875" style="18" customWidth="1"/>
    <col min="12814" max="12814" width="23.109375" style="18" customWidth="1"/>
    <col min="12815" max="12815" width="9.33203125" style="18" bestFit="1" customWidth="1"/>
    <col min="12816" max="12818" width="16.5546875" style="18" bestFit="1" customWidth="1"/>
    <col min="12819" max="12819" width="16" style="18" bestFit="1" customWidth="1"/>
    <col min="12820" max="13060" width="8.88671875" style="18"/>
    <col min="13061" max="13061" width="12.33203125" style="18" customWidth="1"/>
    <col min="13062" max="13062" width="11.88671875" style="18" customWidth="1"/>
    <col min="13063" max="13066" width="8.88671875" style="18"/>
    <col min="13067" max="13069" width="1.88671875" style="18" customWidth="1"/>
    <col min="13070" max="13070" width="23.109375" style="18" customWidth="1"/>
    <col min="13071" max="13071" width="9.33203125" style="18" bestFit="1" customWidth="1"/>
    <col min="13072" max="13074" width="16.5546875" style="18" bestFit="1" customWidth="1"/>
    <col min="13075" max="13075" width="16" style="18" bestFit="1" customWidth="1"/>
    <col min="13076" max="13316" width="8.88671875" style="18"/>
    <col min="13317" max="13317" width="12.33203125" style="18" customWidth="1"/>
    <col min="13318" max="13318" width="11.88671875" style="18" customWidth="1"/>
    <col min="13319" max="13322" width="8.88671875" style="18"/>
    <col min="13323" max="13325" width="1.88671875" style="18" customWidth="1"/>
    <col min="13326" max="13326" width="23.109375" style="18" customWidth="1"/>
    <col min="13327" max="13327" width="9.33203125" style="18" bestFit="1" customWidth="1"/>
    <col min="13328" max="13330" width="16.5546875" style="18" bestFit="1" customWidth="1"/>
    <col min="13331" max="13331" width="16" style="18" bestFit="1" customWidth="1"/>
    <col min="13332" max="13572" width="8.88671875" style="18"/>
    <col min="13573" max="13573" width="12.33203125" style="18" customWidth="1"/>
    <col min="13574" max="13574" width="11.88671875" style="18" customWidth="1"/>
    <col min="13575" max="13578" width="8.88671875" style="18"/>
    <col min="13579" max="13581" width="1.88671875" style="18" customWidth="1"/>
    <col min="13582" max="13582" width="23.109375" style="18" customWidth="1"/>
    <col min="13583" max="13583" width="9.33203125" style="18" bestFit="1" customWidth="1"/>
    <col min="13584" max="13586" width="16.5546875" style="18" bestFit="1" customWidth="1"/>
    <col min="13587" max="13587" width="16" style="18" bestFit="1" customWidth="1"/>
    <col min="13588" max="13828" width="8.88671875" style="18"/>
    <col min="13829" max="13829" width="12.33203125" style="18" customWidth="1"/>
    <col min="13830" max="13830" width="11.88671875" style="18" customWidth="1"/>
    <col min="13831" max="13834" width="8.88671875" style="18"/>
    <col min="13835" max="13837" width="1.88671875" style="18" customWidth="1"/>
    <col min="13838" max="13838" width="23.109375" style="18" customWidth="1"/>
    <col min="13839" max="13839" width="9.33203125" style="18" bestFit="1" customWidth="1"/>
    <col min="13840" max="13842" width="16.5546875" style="18" bestFit="1" customWidth="1"/>
    <col min="13843" max="13843" width="16" style="18" bestFit="1" customWidth="1"/>
    <col min="13844" max="14084" width="8.88671875" style="18"/>
    <col min="14085" max="14085" width="12.33203125" style="18" customWidth="1"/>
    <col min="14086" max="14086" width="11.88671875" style="18" customWidth="1"/>
    <col min="14087" max="14090" width="8.88671875" style="18"/>
    <col min="14091" max="14093" width="1.88671875" style="18" customWidth="1"/>
    <col min="14094" max="14094" width="23.109375" style="18" customWidth="1"/>
    <col min="14095" max="14095" width="9.33203125" style="18" bestFit="1" customWidth="1"/>
    <col min="14096" max="14098" width="16.5546875" style="18" bestFit="1" customWidth="1"/>
    <col min="14099" max="14099" width="16" style="18" bestFit="1" customWidth="1"/>
    <col min="14100" max="14340" width="8.88671875" style="18"/>
    <col min="14341" max="14341" width="12.33203125" style="18" customWidth="1"/>
    <col min="14342" max="14342" width="11.88671875" style="18" customWidth="1"/>
    <col min="14343" max="14346" width="8.88671875" style="18"/>
    <col min="14347" max="14349" width="1.88671875" style="18" customWidth="1"/>
    <col min="14350" max="14350" width="23.109375" style="18" customWidth="1"/>
    <col min="14351" max="14351" width="9.33203125" style="18" bestFit="1" customWidth="1"/>
    <col min="14352" max="14354" width="16.5546875" style="18" bestFit="1" customWidth="1"/>
    <col min="14355" max="14355" width="16" style="18" bestFit="1" customWidth="1"/>
    <col min="14356" max="14596" width="8.88671875" style="18"/>
    <col min="14597" max="14597" width="12.33203125" style="18" customWidth="1"/>
    <col min="14598" max="14598" width="11.88671875" style="18" customWidth="1"/>
    <col min="14599" max="14602" width="8.88671875" style="18"/>
    <col min="14603" max="14605" width="1.88671875" style="18" customWidth="1"/>
    <col min="14606" max="14606" width="23.109375" style="18" customWidth="1"/>
    <col min="14607" max="14607" width="9.33203125" style="18" bestFit="1" customWidth="1"/>
    <col min="14608" max="14610" width="16.5546875" style="18" bestFit="1" customWidth="1"/>
    <col min="14611" max="14611" width="16" style="18" bestFit="1" customWidth="1"/>
    <col min="14612" max="14852" width="8.88671875" style="18"/>
    <col min="14853" max="14853" width="12.33203125" style="18" customWidth="1"/>
    <col min="14854" max="14854" width="11.88671875" style="18" customWidth="1"/>
    <col min="14855" max="14858" width="8.88671875" style="18"/>
    <col min="14859" max="14861" width="1.88671875" style="18" customWidth="1"/>
    <col min="14862" max="14862" width="23.109375" style="18" customWidth="1"/>
    <col min="14863" max="14863" width="9.33203125" style="18" bestFit="1" customWidth="1"/>
    <col min="14864" max="14866" width="16.5546875" style="18" bestFit="1" customWidth="1"/>
    <col min="14867" max="14867" width="16" style="18" bestFit="1" customWidth="1"/>
    <col min="14868" max="15108" width="8.88671875" style="18"/>
    <col min="15109" max="15109" width="12.33203125" style="18" customWidth="1"/>
    <col min="15110" max="15110" width="11.88671875" style="18" customWidth="1"/>
    <col min="15111" max="15114" width="8.88671875" style="18"/>
    <col min="15115" max="15117" width="1.88671875" style="18" customWidth="1"/>
    <col min="15118" max="15118" width="23.109375" style="18" customWidth="1"/>
    <col min="15119" max="15119" width="9.33203125" style="18" bestFit="1" customWidth="1"/>
    <col min="15120" max="15122" width="16.5546875" style="18" bestFit="1" customWidth="1"/>
    <col min="15123" max="15123" width="16" style="18" bestFit="1" customWidth="1"/>
    <col min="15124" max="15364" width="8.88671875" style="18"/>
    <col min="15365" max="15365" width="12.33203125" style="18" customWidth="1"/>
    <col min="15366" max="15366" width="11.88671875" style="18" customWidth="1"/>
    <col min="15367" max="15370" width="8.88671875" style="18"/>
    <col min="15371" max="15373" width="1.88671875" style="18" customWidth="1"/>
    <col min="15374" max="15374" width="23.109375" style="18" customWidth="1"/>
    <col min="15375" max="15375" width="9.33203125" style="18" bestFit="1" customWidth="1"/>
    <col min="15376" max="15378" width="16.5546875" style="18" bestFit="1" customWidth="1"/>
    <col min="15379" max="15379" width="16" style="18" bestFit="1" customWidth="1"/>
    <col min="15380" max="15620" width="8.88671875" style="18"/>
    <col min="15621" max="15621" width="12.33203125" style="18" customWidth="1"/>
    <col min="15622" max="15622" width="11.88671875" style="18" customWidth="1"/>
    <col min="15623" max="15626" width="8.88671875" style="18"/>
    <col min="15627" max="15629" width="1.88671875" style="18" customWidth="1"/>
    <col min="15630" max="15630" width="23.109375" style="18" customWidth="1"/>
    <col min="15631" max="15631" width="9.33203125" style="18" bestFit="1" customWidth="1"/>
    <col min="15632" max="15634" width="16.5546875" style="18" bestFit="1" customWidth="1"/>
    <col min="15635" max="15635" width="16" style="18" bestFit="1" customWidth="1"/>
    <col min="15636" max="15876" width="8.88671875" style="18"/>
    <col min="15877" max="15877" width="12.33203125" style="18" customWidth="1"/>
    <col min="15878" max="15878" width="11.88671875" style="18" customWidth="1"/>
    <col min="15879" max="15882" width="8.88671875" style="18"/>
    <col min="15883" max="15885" width="1.88671875" style="18" customWidth="1"/>
    <col min="15886" max="15886" width="23.109375" style="18" customWidth="1"/>
    <col min="15887" max="15887" width="9.33203125" style="18" bestFit="1" customWidth="1"/>
    <col min="15888" max="15890" width="16.5546875" style="18" bestFit="1" customWidth="1"/>
    <col min="15891" max="15891" width="16" style="18" bestFit="1" customWidth="1"/>
    <col min="15892" max="16132" width="8.88671875" style="18"/>
    <col min="16133" max="16133" width="12.33203125" style="18" customWidth="1"/>
    <col min="16134" max="16134" width="11.88671875" style="18" customWidth="1"/>
    <col min="16135" max="16138" width="8.88671875" style="18"/>
    <col min="16139" max="16141" width="1.88671875" style="18" customWidth="1"/>
    <col min="16142" max="16142" width="23.109375" style="18" customWidth="1"/>
    <col min="16143" max="16143" width="9.33203125" style="18" bestFit="1" customWidth="1"/>
    <col min="16144" max="16146" width="16.5546875" style="18" bestFit="1" customWidth="1"/>
    <col min="16147" max="16147" width="16" style="18" bestFit="1" customWidth="1"/>
    <col min="16148" max="16384" width="8.88671875" style="18"/>
  </cols>
  <sheetData>
    <row r="1" spans="2:19" ht="7.2" customHeight="1" x14ac:dyDescent="0.25"/>
    <row r="2" spans="2:19" ht="22.5" customHeight="1" x14ac:dyDescent="0.25">
      <c r="B2" s="30" t="s">
        <v>78</v>
      </c>
      <c r="C2" s="30"/>
      <c r="D2" s="30"/>
      <c r="E2" s="30"/>
      <c r="F2" s="30"/>
      <c r="G2" s="30"/>
      <c r="H2" s="30"/>
      <c r="I2" s="30"/>
    </row>
    <row r="3" spans="2:19" ht="22.5" customHeight="1" x14ac:dyDescent="0.3">
      <c r="C3" s="19"/>
    </row>
    <row r="4" spans="2:19" ht="22.5" customHeight="1" x14ac:dyDescent="0.3">
      <c r="C4" s="19"/>
    </row>
    <row r="5" spans="2:19" ht="21" customHeight="1" x14ac:dyDescent="0.3">
      <c r="C5" s="19"/>
    </row>
    <row r="6" spans="2:19" ht="4.8" customHeight="1" x14ac:dyDescent="0.3">
      <c r="C6" s="19"/>
    </row>
    <row r="7" spans="2:19" ht="21" customHeight="1" x14ac:dyDescent="0.25"/>
    <row r="9" spans="2:19" ht="15.6" x14ac:dyDescent="0.3">
      <c r="B9" s="19" t="s">
        <v>79</v>
      </c>
      <c r="I9" s="19"/>
      <c r="O9" s="20" t="s">
        <v>80</v>
      </c>
      <c r="P9" s="20"/>
      <c r="Q9" s="20"/>
      <c r="R9" s="20"/>
    </row>
    <row r="10" spans="2:19" ht="15.6" x14ac:dyDescent="0.3">
      <c r="B10" s="19" t="s">
        <v>81</v>
      </c>
      <c r="I10" s="19"/>
    </row>
    <row r="11" spans="2:19" ht="16.2" thickBot="1" x14ac:dyDescent="0.35">
      <c r="B11" s="19"/>
      <c r="I11" s="19"/>
    </row>
    <row r="12" spans="2:19" ht="16.2" thickBot="1" x14ac:dyDescent="0.35">
      <c r="C12" s="31" t="s">
        <v>82</v>
      </c>
      <c r="D12" s="32"/>
      <c r="E12" s="32"/>
      <c r="F12" s="33"/>
      <c r="I12" s="19"/>
      <c r="O12" s="31" t="s">
        <v>83</v>
      </c>
      <c r="P12" s="32"/>
      <c r="Q12" s="32"/>
      <c r="R12" s="33"/>
    </row>
    <row r="14" spans="2:19" ht="31.2" x14ac:dyDescent="0.3">
      <c r="B14" s="21" t="s">
        <v>84</v>
      </c>
      <c r="C14" s="21" t="s">
        <v>1</v>
      </c>
      <c r="D14" s="21" t="s">
        <v>26</v>
      </c>
      <c r="E14" s="21" t="s">
        <v>25</v>
      </c>
      <c r="F14" s="21" t="s">
        <v>3</v>
      </c>
      <c r="G14" s="21" t="s">
        <v>4</v>
      </c>
      <c r="H14" s="22" t="s">
        <v>5</v>
      </c>
      <c r="I14" s="22" t="s">
        <v>6</v>
      </c>
      <c r="J14" s="22" t="s">
        <v>7</v>
      </c>
      <c r="N14" s="18" t="s">
        <v>85</v>
      </c>
      <c r="P14" s="18" t="s">
        <v>25</v>
      </c>
    </row>
    <row r="15" spans="2:19" x14ac:dyDescent="0.25">
      <c r="B15" s="23" t="s">
        <v>86</v>
      </c>
      <c r="C15" s="24" t="s">
        <v>8</v>
      </c>
      <c r="D15" s="24" t="s">
        <v>9</v>
      </c>
      <c r="E15" s="23" t="s">
        <v>10</v>
      </c>
      <c r="F15" s="23" t="s">
        <v>11</v>
      </c>
      <c r="G15" s="25">
        <v>39083</v>
      </c>
      <c r="H15" s="26">
        <v>630</v>
      </c>
      <c r="I15" s="27">
        <v>275</v>
      </c>
      <c r="J15" s="26">
        <f t="shared" ref="J15:J33" si="0">H15-I15</f>
        <v>355</v>
      </c>
      <c r="N15" s="18" t="s">
        <v>3</v>
      </c>
      <c r="O15" s="18" t="s">
        <v>1</v>
      </c>
      <c r="P15" s="18" t="s">
        <v>10</v>
      </c>
      <c r="Q15" s="18" t="s">
        <v>16</v>
      </c>
      <c r="R15" s="18" t="s">
        <v>12</v>
      </c>
      <c r="S15" s="18" t="s">
        <v>87</v>
      </c>
    </row>
    <row r="16" spans="2:19" x14ac:dyDescent="0.25">
      <c r="B16" s="23" t="s">
        <v>86</v>
      </c>
      <c r="C16" s="24" t="s">
        <v>88</v>
      </c>
      <c r="D16" s="24" t="s">
        <v>9</v>
      </c>
      <c r="E16" s="23" t="s">
        <v>10</v>
      </c>
      <c r="F16" s="28" t="s">
        <v>19</v>
      </c>
      <c r="G16" s="25">
        <v>39083</v>
      </c>
      <c r="H16" s="26">
        <v>630</v>
      </c>
      <c r="I16" s="27">
        <v>275</v>
      </c>
      <c r="J16" s="26">
        <f t="shared" si="0"/>
        <v>355</v>
      </c>
      <c r="N16" s="18" t="s">
        <v>19</v>
      </c>
      <c r="O16" s="18" t="s">
        <v>88</v>
      </c>
      <c r="P16" s="29">
        <v>630</v>
      </c>
      <c r="Q16" s="29"/>
      <c r="R16" s="29"/>
      <c r="S16" s="29">
        <v>630</v>
      </c>
    </row>
    <row r="17" spans="2:19" x14ac:dyDescent="0.25">
      <c r="B17" s="23" t="s">
        <v>86</v>
      </c>
      <c r="C17" s="24" t="s">
        <v>89</v>
      </c>
      <c r="D17" s="24" t="s">
        <v>9</v>
      </c>
      <c r="E17" s="23" t="s">
        <v>10</v>
      </c>
      <c r="F17" s="23" t="s">
        <v>11</v>
      </c>
      <c r="G17" s="25">
        <v>39083</v>
      </c>
      <c r="H17" s="26">
        <v>630</v>
      </c>
      <c r="I17" s="27">
        <v>275</v>
      </c>
      <c r="J17" s="26">
        <f t="shared" si="0"/>
        <v>355</v>
      </c>
      <c r="O17" s="18" t="s">
        <v>14</v>
      </c>
      <c r="P17" s="29"/>
      <c r="Q17" s="29"/>
      <c r="R17" s="29">
        <v>600</v>
      </c>
      <c r="S17" s="29">
        <v>600</v>
      </c>
    </row>
    <row r="18" spans="2:19" x14ac:dyDescent="0.25">
      <c r="B18" s="23" t="s">
        <v>86</v>
      </c>
      <c r="C18" s="24" t="s">
        <v>8</v>
      </c>
      <c r="D18" s="24" t="s">
        <v>9</v>
      </c>
      <c r="E18" s="23" t="s">
        <v>10</v>
      </c>
      <c r="F18" s="23" t="s">
        <v>17</v>
      </c>
      <c r="G18" s="25">
        <v>39083</v>
      </c>
      <c r="H18" s="26">
        <v>630</v>
      </c>
      <c r="I18" s="27">
        <v>275</v>
      </c>
      <c r="J18" s="26">
        <f t="shared" si="0"/>
        <v>355</v>
      </c>
      <c r="O18" s="18" t="s">
        <v>89</v>
      </c>
      <c r="P18" s="29">
        <v>520</v>
      </c>
      <c r="Q18" s="29"/>
      <c r="R18" s="29">
        <v>600</v>
      </c>
      <c r="S18" s="29">
        <v>1120</v>
      </c>
    </row>
    <row r="19" spans="2:19" x14ac:dyDescent="0.25">
      <c r="B19" s="23" t="s">
        <v>86</v>
      </c>
      <c r="C19" s="24" t="s">
        <v>8</v>
      </c>
      <c r="D19" s="24" t="s">
        <v>9</v>
      </c>
      <c r="E19" s="23" t="s">
        <v>12</v>
      </c>
      <c r="F19" s="23" t="s">
        <v>13</v>
      </c>
      <c r="G19" s="25">
        <v>39084</v>
      </c>
      <c r="H19" s="26">
        <v>520</v>
      </c>
      <c r="I19" s="27">
        <v>220</v>
      </c>
      <c r="J19" s="26">
        <f t="shared" si="0"/>
        <v>300</v>
      </c>
      <c r="N19" s="18" t="s">
        <v>90</v>
      </c>
      <c r="P19" s="29">
        <v>1150</v>
      </c>
      <c r="Q19" s="29"/>
      <c r="R19" s="29">
        <v>1200</v>
      </c>
      <c r="S19" s="29">
        <v>2350</v>
      </c>
    </row>
    <row r="20" spans="2:19" x14ac:dyDescent="0.25">
      <c r="B20" s="23" t="s">
        <v>86</v>
      </c>
      <c r="C20" s="24" t="s">
        <v>89</v>
      </c>
      <c r="D20" s="24" t="s">
        <v>9</v>
      </c>
      <c r="E20" s="23" t="s">
        <v>10</v>
      </c>
      <c r="F20" s="28" t="s">
        <v>19</v>
      </c>
      <c r="G20" s="25">
        <v>39084</v>
      </c>
      <c r="H20" s="26">
        <v>520</v>
      </c>
      <c r="I20" s="27">
        <v>220</v>
      </c>
      <c r="J20" s="26">
        <f t="shared" si="0"/>
        <v>300</v>
      </c>
      <c r="P20" s="29"/>
      <c r="Q20" s="29"/>
      <c r="R20" s="29"/>
      <c r="S20" s="29"/>
    </row>
    <row r="21" spans="2:19" x14ac:dyDescent="0.25">
      <c r="B21" s="23" t="s">
        <v>86</v>
      </c>
      <c r="C21" s="24" t="s">
        <v>8</v>
      </c>
      <c r="D21" s="24" t="s">
        <v>9</v>
      </c>
      <c r="E21" s="23" t="s">
        <v>12</v>
      </c>
      <c r="F21" s="23" t="s">
        <v>11</v>
      </c>
      <c r="G21" s="25">
        <v>39084</v>
      </c>
      <c r="H21" s="26">
        <v>520</v>
      </c>
      <c r="I21" s="27">
        <v>220</v>
      </c>
      <c r="J21" s="26">
        <f t="shared" si="0"/>
        <v>300</v>
      </c>
      <c r="N21" s="18" t="s">
        <v>11</v>
      </c>
      <c r="O21" s="18" t="s">
        <v>8</v>
      </c>
      <c r="P21" s="29">
        <v>630</v>
      </c>
      <c r="Q21" s="29"/>
      <c r="R21" s="29">
        <v>520</v>
      </c>
      <c r="S21" s="29">
        <v>1150</v>
      </c>
    </row>
    <row r="22" spans="2:19" x14ac:dyDescent="0.25">
      <c r="B22" s="23" t="s">
        <v>86</v>
      </c>
      <c r="C22" s="24" t="s">
        <v>8</v>
      </c>
      <c r="D22" s="24" t="s">
        <v>9</v>
      </c>
      <c r="E22" s="23" t="s">
        <v>12</v>
      </c>
      <c r="F22" s="23" t="s">
        <v>13</v>
      </c>
      <c r="G22" s="25">
        <v>39084</v>
      </c>
      <c r="H22" s="26">
        <v>520</v>
      </c>
      <c r="I22" s="27">
        <v>220</v>
      </c>
      <c r="J22" s="26">
        <f t="shared" si="0"/>
        <v>300</v>
      </c>
      <c r="O22" s="18" t="s">
        <v>14</v>
      </c>
      <c r="P22" s="29"/>
      <c r="Q22" s="29">
        <v>810</v>
      </c>
      <c r="R22" s="29"/>
      <c r="S22" s="29">
        <v>810</v>
      </c>
    </row>
    <row r="23" spans="2:19" x14ac:dyDescent="0.25">
      <c r="B23" s="23" t="s">
        <v>86</v>
      </c>
      <c r="C23" s="24" t="s">
        <v>8</v>
      </c>
      <c r="D23" s="24" t="s">
        <v>9</v>
      </c>
      <c r="E23" s="23" t="s">
        <v>12</v>
      </c>
      <c r="F23" s="23" t="s">
        <v>13</v>
      </c>
      <c r="G23" s="25">
        <v>39084</v>
      </c>
      <c r="H23" s="26">
        <v>520</v>
      </c>
      <c r="I23" s="27">
        <v>220</v>
      </c>
      <c r="J23" s="26">
        <f t="shared" si="0"/>
        <v>300</v>
      </c>
      <c r="O23" s="18" t="s">
        <v>89</v>
      </c>
      <c r="P23" s="29">
        <v>630</v>
      </c>
      <c r="Q23" s="29"/>
      <c r="R23" s="29"/>
      <c r="S23" s="29">
        <v>630</v>
      </c>
    </row>
    <row r="24" spans="2:19" x14ac:dyDescent="0.25">
      <c r="B24" s="23" t="s">
        <v>91</v>
      </c>
      <c r="C24" s="24" t="s">
        <v>14</v>
      </c>
      <c r="D24" s="24" t="s">
        <v>15</v>
      </c>
      <c r="E24" s="23" t="s">
        <v>16</v>
      </c>
      <c r="F24" s="23" t="s">
        <v>17</v>
      </c>
      <c r="G24" s="25">
        <v>39085</v>
      </c>
      <c r="H24" s="26">
        <v>810</v>
      </c>
      <c r="I24" s="27">
        <v>365</v>
      </c>
      <c r="J24" s="26">
        <f t="shared" si="0"/>
        <v>445</v>
      </c>
      <c r="N24" s="18" t="s">
        <v>92</v>
      </c>
      <c r="P24" s="29">
        <v>1260</v>
      </c>
      <c r="Q24" s="29">
        <v>810</v>
      </c>
      <c r="R24" s="29">
        <v>520</v>
      </c>
      <c r="S24" s="29">
        <v>2590</v>
      </c>
    </row>
    <row r="25" spans="2:19" x14ac:dyDescent="0.25">
      <c r="B25" s="23" t="s">
        <v>91</v>
      </c>
      <c r="C25" s="24" t="s">
        <v>14</v>
      </c>
      <c r="D25" s="24" t="s">
        <v>15</v>
      </c>
      <c r="E25" s="23" t="s">
        <v>16</v>
      </c>
      <c r="F25" s="23" t="s">
        <v>11</v>
      </c>
      <c r="G25" s="25">
        <v>39085</v>
      </c>
      <c r="H25" s="26">
        <v>810</v>
      </c>
      <c r="I25" s="27">
        <v>365</v>
      </c>
      <c r="J25" s="26">
        <f t="shared" si="0"/>
        <v>445</v>
      </c>
      <c r="P25" s="29"/>
      <c r="Q25" s="29"/>
      <c r="R25" s="29"/>
      <c r="S25" s="29"/>
    </row>
    <row r="26" spans="2:19" x14ac:dyDescent="0.25">
      <c r="B26" s="23" t="s">
        <v>91</v>
      </c>
      <c r="C26" s="24" t="s">
        <v>89</v>
      </c>
      <c r="D26" s="24" t="s">
        <v>15</v>
      </c>
      <c r="E26" s="23" t="s">
        <v>16</v>
      </c>
      <c r="F26" s="23" t="s">
        <v>17</v>
      </c>
      <c r="G26" s="25">
        <v>39085</v>
      </c>
      <c r="H26" s="26">
        <v>810</v>
      </c>
      <c r="I26" s="27">
        <v>365</v>
      </c>
      <c r="J26" s="26">
        <f t="shared" si="0"/>
        <v>445</v>
      </c>
      <c r="N26" s="18" t="s">
        <v>17</v>
      </c>
      <c r="O26" s="18" t="s">
        <v>8</v>
      </c>
      <c r="P26" s="29">
        <v>630</v>
      </c>
      <c r="Q26" s="29"/>
      <c r="R26" s="29"/>
      <c r="S26" s="29">
        <v>630</v>
      </c>
    </row>
    <row r="27" spans="2:19" x14ac:dyDescent="0.25">
      <c r="B27" s="23" t="s">
        <v>91</v>
      </c>
      <c r="C27" s="24" t="s">
        <v>14</v>
      </c>
      <c r="D27" s="24" t="s">
        <v>15</v>
      </c>
      <c r="E27" s="23" t="s">
        <v>16</v>
      </c>
      <c r="F27" s="23" t="s">
        <v>17</v>
      </c>
      <c r="G27" s="25">
        <v>39085</v>
      </c>
      <c r="H27" s="26">
        <v>810</v>
      </c>
      <c r="I27" s="27">
        <v>365</v>
      </c>
      <c r="J27" s="26">
        <f t="shared" si="0"/>
        <v>445</v>
      </c>
      <c r="O27" s="18" t="s">
        <v>14</v>
      </c>
      <c r="P27" s="29"/>
      <c r="Q27" s="29">
        <v>1620</v>
      </c>
      <c r="R27" s="29"/>
      <c r="S27" s="29">
        <v>1620</v>
      </c>
    </row>
    <row r="28" spans="2:19" x14ac:dyDescent="0.25">
      <c r="B28" s="23" t="s">
        <v>93</v>
      </c>
      <c r="C28" s="24" t="s">
        <v>89</v>
      </c>
      <c r="D28" s="24" t="s">
        <v>15</v>
      </c>
      <c r="E28" s="23" t="s">
        <v>10</v>
      </c>
      <c r="F28" s="23" t="s">
        <v>18</v>
      </c>
      <c r="G28" s="25">
        <v>39086</v>
      </c>
      <c r="H28" s="26">
        <v>750</v>
      </c>
      <c r="I28" s="27">
        <v>335</v>
      </c>
      <c r="J28" s="26">
        <f t="shared" si="0"/>
        <v>415</v>
      </c>
      <c r="O28" s="18" t="s">
        <v>89</v>
      </c>
      <c r="P28" s="29"/>
      <c r="Q28" s="29">
        <v>810</v>
      </c>
      <c r="R28" s="29"/>
      <c r="S28" s="29">
        <v>810</v>
      </c>
    </row>
    <row r="29" spans="2:19" x14ac:dyDescent="0.25">
      <c r="B29" s="23" t="s">
        <v>93</v>
      </c>
      <c r="C29" s="24" t="s">
        <v>14</v>
      </c>
      <c r="D29" s="24" t="s">
        <v>15</v>
      </c>
      <c r="E29" s="23" t="s">
        <v>10</v>
      </c>
      <c r="F29" s="23" t="s">
        <v>18</v>
      </c>
      <c r="G29" s="25">
        <v>39086</v>
      </c>
      <c r="H29" s="26">
        <v>750</v>
      </c>
      <c r="I29" s="27">
        <v>335</v>
      </c>
      <c r="J29" s="26">
        <f t="shared" si="0"/>
        <v>415</v>
      </c>
      <c r="N29" s="18" t="s">
        <v>94</v>
      </c>
      <c r="P29" s="29">
        <v>630</v>
      </c>
      <c r="Q29" s="29">
        <v>2430</v>
      </c>
      <c r="R29" s="29"/>
      <c r="S29" s="29">
        <v>3060</v>
      </c>
    </row>
    <row r="30" spans="2:19" x14ac:dyDescent="0.25">
      <c r="B30" s="23" t="s">
        <v>93</v>
      </c>
      <c r="C30" s="24" t="s">
        <v>14</v>
      </c>
      <c r="D30" s="24" t="s">
        <v>15</v>
      </c>
      <c r="E30" s="23" t="s">
        <v>10</v>
      </c>
      <c r="F30" s="23" t="s">
        <v>13</v>
      </c>
      <c r="G30" s="25">
        <v>39086</v>
      </c>
      <c r="H30" s="26">
        <v>750</v>
      </c>
      <c r="I30" s="27">
        <v>335</v>
      </c>
      <c r="J30" s="26">
        <f t="shared" si="0"/>
        <v>415</v>
      </c>
      <c r="P30" s="29"/>
      <c r="Q30" s="29"/>
      <c r="R30" s="29"/>
      <c r="S30" s="29"/>
    </row>
    <row r="31" spans="2:19" x14ac:dyDescent="0.25">
      <c r="B31" s="23" t="s">
        <v>93</v>
      </c>
      <c r="C31" s="24" t="s">
        <v>14</v>
      </c>
      <c r="D31" s="24" t="s">
        <v>15</v>
      </c>
      <c r="E31" s="23" t="s">
        <v>10</v>
      </c>
      <c r="F31" s="23" t="s">
        <v>18</v>
      </c>
      <c r="G31" s="25">
        <v>39086</v>
      </c>
      <c r="H31" s="26">
        <v>750</v>
      </c>
      <c r="I31" s="27">
        <v>335</v>
      </c>
      <c r="J31" s="26">
        <f t="shared" si="0"/>
        <v>415</v>
      </c>
      <c r="N31" s="18" t="s">
        <v>18</v>
      </c>
      <c r="O31" s="18" t="s">
        <v>14</v>
      </c>
      <c r="P31" s="29">
        <v>1500</v>
      </c>
      <c r="Q31" s="29"/>
      <c r="R31" s="29"/>
      <c r="S31" s="29">
        <v>1500</v>
      </c>
    </row>
    <row r="32" spans="2:19" x14ac:dyDescent="0.25">
      <c r="B32" s="23" t="s">
        <v>86</v>
      </c>
      <c r="C32" s="24" t="s">
        <v>89</v>
      </c>
      <c r="D32" s="24" t="s">
        <v>15</v>
      </c>
      <c r="E32" s="23" t="s">
        <v>12</v>
      </c>
      <c r="F32" s="28" t="s">
        <v>19</v>
      </c>
      <c r="G32" s="25">
        <v>39087</v>
      </c>
      <c r="H32" s="26">
        <v>600</v>
      </c>
      <c r="I32" s="27">
        <v>260</v>
      </c>
      <c r="J32" s="26">
        <f t="shared" si="0"/>
        <v>340</v>
      </c>
      <c r="O32" s="18" t="s">
        <v>89</v>
      </c>
      <c r="P32" s="29">
        <v>750</v>
      </c>
      <c r="Q32" s="29"/>
      <c r="R32" s="29"/>
      <c r="S32" s="29">
        <v>750</v>
      </c>
    </row>
    <row r="33" spans="2:19" x14ac:dyDescent="0.25">
      <c r="B33" s="23" t="s">
        <v>86</v>
      </c>
      <c r="C33" s="24" t="s">
        <v>14</v>
      </c>
      <c r="D33" s="24" t="s">
        <v>15</v>
      </c>
      <c r="E33" s="23" t="s">
        <v>12</v>
      </c>
      <c r="F33" s="28" t="s">
        <v>19</v>
      </c>
      <c r="G33" s="25">
        <v>39087</v>
      </c>
      <c r="H33" s="26">
        <v>600</v>
      </c>
      <c r="I33" s="27">
        <v>260</v>
      </c>
      <c r="J33" s="26">
        <f t="shared" si="0"/>
        <v>340</v>
      </c>
      <c r="N33" s="18" t="s">
        <v>95</v>
      </c>
      <c r="P33" s="29">
        <v>2250</v>
      </c>
      <c r="Q33" s="29"/>
      <c r="R33" s="29"/>
      <c r="S33" s="29">
        <v>2250</v>
      </c>
    </row>
    <row r="34" spans="2:19" x14ac:dyDescent="0.25">
      <c r="P34" s="29"/>
      <c r="Q34" s="29"/>
      <c r="R34" s="29"/>
      <c r="S34" s="29"/>
    </row>
    <row r="35" spans="2:19" x14ac:dyDescent="0.25">
      <c r="N35" s="18" t="s">
        <v>13</v>
      </c>
      <c r="O35" s="18" t="s">
        <v>8</v>
      </c>
      <c r="P35" s="29"/>
      <c r="Q35" s="29"/>
      <c r="R35" s="29">
        <v>1560</v>
      </c>
      <c r="S35" s="29">
        <v>1560</v>
      </c>
    </row>
    <row r="36" spans="2:19" x14ac:dyDescent="0.25">
      <c r="O36" s="18" t="s">
        <v>14</v>
      </c>
      <c r="P36" s="29">
        <v>750</v>
      </c>
      <c r="Q36" s="29"/>
      <c r="R36" s="29"/>
      <c r="S36" s="29">
        <v>750</v>
      </c>
    </row>
    <row r="37" spans="2:19" x14ac:dyDescent="0.25">
      <c r="N37" s="18" t="s">
        <v>96</v>
      </c>
      <c r="P37" s="29">
        <v>750</v>
      </c>
      <c r="Q37" s="29"/>
      <c r="R37" s="29">
        <v>1560</v>
      </c>
      <c r="S37" s="29">
        <v>2310</v>
      </c>
    </row>
    <row r="38" spans="2:19" x14ac:dyDescent="0.25">
      <c r="P38" s="29"/>
      <c r="Q38" s="29"/>
      <c r="R38" s="29"/>
      <c r="S38" s="29"/>
    </row>
    <row r="39" spans="2:19" x14ac:dyDescent="0.25">
      <c r="N39" s="18" t="s">
        <v>87</v>
      </c>
      <c r="P39" s="29">
        <v>6040</v>
      </c>
      <c r="Q39" s="29">
        <v>3240</v>
      </c>
      <c r="R39" s="29">
        <v>3280</v>
      </c>
      <c r="S39" s="29">
        <v>12560</v>
      </c>
    </row>
  </sheetData>
  <mergeCells count="3">
    <mergeCell ref="B2:I2"/>
    <mergeCell ref="C12:F12"/>
    <mergeCell ref="O12:R12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</vt:i4>
      </vt:variant>
    </vt:vector>
  </HeadingPairs>
  <TitlesOfParts>
    <vt:vector size="8" baseType="lpstr">
      <vt:lpstr>Pikasuodatuslaskenta</vt:lpstr>
      <vt:lpstr>Summa vai Välisumma</vt:lpstr>
      <vt:lpstr>Välisumma</vt:lpstr>
      <vt:lpstr>Suuri taulukko pivot</vt:lpstr>
      <vt:lpstr>Taul1</vt:lpstr>
      <vt:lpstr>Taul2</vt:lpstr>
      <vt:lpstr>Taul3</vt:lpstr>
      <vt:lpstr>'Suuri taulukko pivot'!pivot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2012-04-20T12:46:32Z</dcterms:created>
  <dcterms:modified xsi:type="dcterms:W3CDTF">2015-11-03T14:09:36Z</dcterms:modified>
</cp:coreProperties>
</file>